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535" windowHeight="8220" tabRatio="707" firstSheet="1" activeTab="3"/>
  </bookViews>
  <sheets>
    <sheet name="6 P GUINDO" sheetId="1" r:id="rId1"/>
    <sheet name="6º P PLOMO" sheetId="2" r:id="rId2"/>
    <sheet name="1º SEC GUINDO" sheetId="3" r:id="rId3"/>
    <sheet name="1º SEC PLOMO" sheetId="4" r:id="rId4"/>
    <sheet name="2º SEC GUINDO" sheetId="5" r:id="rId5"/>
    <sheet name="2º SEC PLOMO" sheetId="6" r:id="rId6"/>
    <sheet name="CUADROS COMPARATIVOS NOTAS" sheetId="7" r:id="rId7"/>
  </sheets>
  <definedNames/>
  <calcPr fullCalcOnLoad="1"/>
</workbook>
</file>

<file path=xl/sharedStrings.xml><?xml version="1.0" encoding="utf-8"?>
<sst xmlns="http://schemas.openxmlformats.org/spreadsheetml/2006/main" count="5932" uniqueCount="269">
  <si>
    <t>RESPUESTA CORRECTA</t>
  </si>
  <si>
    <t>C</t>
  </si>
  <si>
    <t>B</t>
  </si>
  <si>
    <t>D</t>
  </si>
  <si>
    <t>A</t>
  </si>
  <si>
    <t>NR</t>
  </si>
  <si>
    <t>RESPUESTA A</t>
  </si>
  <si>
    <t>RESPUESTA B</t>
  </si>
  <si>
    <t>RESPUESTA C</t>
  </si>
  <si>
    <t>RESPUESTA D</t>
  </si>
  <si>
    <t>NO RESPONDIÓ</t>
  </si>
  <si>
    <t>2R</t>
  </si>
  <si>
    <t>E</t>
  </si>
  <si>
    <t>MARCO 2 RESPUESTAS</t>
  </si>
  <si>
    <t>NUMERO DE PREGUNTA</t>
  </si>
  <si>
    <t>ALBA LOPEZ TRIGOSO ALEXIA DEL CARMEN</t>
  </si>
  <si>
    <t>ARDAYA ARANIBAR CAMILA</t>
  </si>
  <si>
    <t>BLANCO FERRUFINO SANTIAGO</t>
  </si>
  <si>
    <t>BORDA ORELLANA LEONARDO</t>
  </si>
  <si>
    <t>CABEZAS CARBALLO MARIA BELEN</t>
  </si>
  <si>
    <t>CHACON CORNEJO SAMANTA CAMILA</t>
  </si>
  <si>
    <t>CHACON QUIROGA BERNARDO</t>
  </si>
  <si>
    <t>DELGADILLO FRIAS IGNACIO</t>
  </si>
  <si>
    <t>ESCOBAR LIZARRO TIFANI  MONSERRATT</t>
  </si>
  <si>
    <t>GARCIA VALENZUELA MARIA JOSÉ</t>
  </si>
  <si>
    <t>GUTIERREZ ARANIBAR LUCIANA ISABEL</t>
  </si>
  <si>
    <t>KITAIGOROD VALDA VASILI</t>
  </si>
  <si>
    <t>MALDONADO MUÑOZ STEPHANIA</t>
  </si>
  <si>
    <t>MONASTERIOS PEREZ NICOLAS</t>
  </si>
  <si>
    <t>O CONNOR D ARLACH RITTER CHRISTIAN</t>
  </si>
  <si>
    <t>OLIVA MELGAR CAMILA</t>
  </si>
  <si>
    <t>PADILLA UDAETA MATEO JOSE MIGUEL</t>
  </si>
  <si>
    <t>PELAEZ PAZ JUAN MARCELO</t>
  </si>
  <si>
    <t>PEREDO GUTIERREZ ADRIAN ERNESTO</t>
  </si>
  <si>
    <t>SAGASTUME QUINTANILLA ANDRE ALEXANDER</t>
  </si>
  <si>
    <t>SOLIZ CRONENBOLD SOFIA</t>
  </si>
  <si>
    <t>URIONA SEJAS ANA PAOLA</t>
  </si>
  <si>
    <t>VARGAS SAGUES DIEGO LUCAS</t>
  </si>
  <si>
    <t>ZAMORA ANTEZANA MATIAS</t>
  </si>
  <si>
    <t>BELTRAN BALCAZAR MARIANNE</t>
  </si>
  <si>
    <t>DACOSTA ESCOBAR YARA PATRICIA</t>
  </si>
  <si>
    <t>LARA FERNANDEZ SANTIAGO</t>
  </si>
  <si>
    <t>PROMEDIO</t>
  </si>
  <si>
    <t>MEDIANA</t>
  </si>
  <si>
    <t>MAXIMA</t>
  </si>
  <si>
    <t>MINIMA</t>
  </si>
  <si>
    <t>CUADROS COMPARATIVOS DE NOTAS POR CURSOS PARALELOS</t>
  </si>
  <si>
    <t>4º PRIMARIA GUINDO</t>
  </si>
  <si>
    <t>4º PRIMARIA PLOMO</t>
  </si>
  <si>
    <t>PROMEDIOS MATERIAS</t>
  </si>
  <si>
    <t>MEDIANAS GENERALES</t>
  </si>
  <si>
    <t>NOTA MAXIMA</t>
  </si>
  <si>
    <t>NOTA MINIMA</t>
  </si>
  <si>
    <t>OSTOJIC GUADALUPE</t>
  </si>
  <si>
    <t/>
  </si>
  <si>
    <t>Lectura</t>
  </si>
  <si>
    <t>ABECIA FERNANDEZ CRISTINA</t>
  </si>
  <si>
    <t>BAYA MONTERO ANDRES SEBASTIAN</t>
  </si>
  <si>
    <t>CAVERO JALDIN ALEJANDRA</t>
  </si>
  <si>
    <t>COVARRUBIAS GALINDO SEBASTIAN</t>
  </si>
  <si>
    <t>CUADROS ZEGARRA JAIME NICOLAS</t>
  </si>
  <si>
    <t>FERNANDEZ MIRANDA GABRIEL RAMIRO</t>
  </si>
  <si>
    <t>FIORILO DURAN SARA CAROLINA</t>
  </si>
  <si>
    <t>FLORES GALINDO CINTHIA ALEJANDRA</t>
  </si>
  <si>
    <t>FLORES VIMERCATI BRIAN</t>
  </si>
  <si>
    <t>GARCIA LOPEZ PABLO NICOLAS</t>
  </si>
  <si>
    <t>LENAZ VASQUEZ PAOLO ESTEFANO</t>
  </si>
  <si>
    <t>MENDOZA ANTEZANA VALERIA NICOL</t>
  </si>
  <si>
    <t>MERCADO PRADO DIEGO ANDRES</t>
  </si>
  <si>
    <t>MITLMEIER CANELAS DEBBIE</t>
  </si>
  <si>
    <t>MOLINA BELTRAN GUSTAVO ALFREDO</t>
  </si>
  <si>
    <t>MUÑOZ MERCADO HUGO MARTIN</t>
  </si>
  <si>
    <t>ORELLANA AMURRIO ADRIANA</t>
  </si>
  <si>
    <t>RAMALLO JORDAN SEBASTIAN</t>
  </si>
  <si>
    <t>REYES ESPINOZA SANTIAGO PAOLO</t>
  </si>
  <si>
    <t>SOLARES LAFUENTE ESTEFANIA</t>
  </si>
  <si>
    <t>SORIA BALDERRAMA LUCIANA</t>
  </si>
  <si>
    <t>VACAFLORES MAVRIC LUIGGI ANDREY</t>
  </si>
  <si>
    <t>VARGAS MONTAÑO PAOLA ANDREA</t>
  </si>
  <si>
    <t>VILLAFAÑE CALBIMONTE AMANDA</t>
  </si>
  <si>
    <t>ANTEZANA SAAVEDRA NATALIA</t>
  </si>
  <si>
    <t>BOHRT VERA ALEXANDRA VALENTINA</t>
  </si>
  <si>
    <t>BOWMAN JALDIN TATIANA KRISTEN</t>
  </si>
  <si>
    <t>CAERO CASO MARIA FERNANDA</t>
  </si>
  <si>
    <t>CAMACHO CAVERO FERNANDA ISABEL</t>
  </si>
  <si>
    <t>CARDENAS DELGADO CARLA ANDREA</t>
  </si>
  <si>
    <t>CASSAB PONCE DE LEON EMILIO SIMON</t>
  </si>
  <si>
    <t>CHACON QUIROGA DIEGO ANDRES</t>
  </si>
  <si>
    <t>CHERULLI LEDEZMA LEONARDO</t>
  </si>
  <si>
    <t>CUADROS ROCA JOSE CARLOS</t>
  </si>
  <si>
    <t>DE UDAETA RAMIREZ EDUARDO MARIANO</t>
  </si>
  <si>
    <t>ESPINOZA REVOLLO DILAN  ANDRU</t>
  </si>
  <si>
    <t>GUTIERREZ ARANIBAR BERNARDO</t>
  </si>
  <si>
    <t>GUZMAN HERBAS MARIANA</t>
  </si>
  <si>
    <t>JUSTINIANO DAVILA ESTEFANY</t>
  </si>
  <si>
    <t>KOTORIY ZAMBRANA ROBERTO KYOJI</t>
  </si>
  <si>
    <t>MESQUITA BEZERRA NICOLE ALEXANDRA</t>
  </si>
  <si>
    <t>MONTAÑO CAMARGO JIMMY STEPHANO</t>
  </si>
  <si>
    <t>OLMOS SORIANO IGNACIO ALEJANDRO</t>
  </si>
  <si>
    <t>POL PEÑA LUZ DANIELA</t>
  </si>
  <si>
    <t>QUIROGA CASTELLON MARIA JOSE</t>
  </si>
  <si>
    <t>RAMALLO PEÑARRIETA MARIA VICTORIA</t>
  </si>
  <si>
    <t>SAAVEDRA RODRIGUEZ DIEGO FERNANDO</t>
  </si>
  <si>
    <t>SAGUEZ RODRIGUEZ JUAN PABLO</t>
  </si>
  <si>
    <t>SELEME BANZER JOSE LUIS SLIM JUNIOR</t>
  </si>
  <si>
    <t>VACAFLORES MAVRIC FRANCESCA MICHELLE</t>
  </si>
  <si>
    <t>VEGAS PENA ANA CAROLINA</t>
  </si>
  <si>
    <t>TOTAL/26</t>
  </si>
  <si>
    <t>NOTA/ 70</t>
  </si>
  <si>
    <t>NOTA CON CURVA/ 70</t>
  </si>
  <si>
    <t>NOTA/70</t>
  </si>
  <si>
    <t>3º PRIM</t>
  </si>
  <si>
    <t>6º PRIMARIA GUINDO</t>
  </si>
  <si>
    <t>Primaria Sexto Guindo</t>
  </si>
  <si>
    <t>CLAVIJO ALESSANDRI GABRIEL SEBASTIAN</t>
  </si>
  <si>
    <t>GARCIA SOLIZ PAUL STEVEN</t>
  </si>
  <si>
    <t>SAAVEDRA GUTIERREZ DANIELA MICHELLE</t>
  </si>
  <si>
    <t>SALAZAR KOTORIY NATHALIE KIYOMI</t>
  </si>
  <si>
    <t>6º PRIMARIA PLOMO</t>
  </si>
  <si>
    <t>Primaria Sexto Plomo</t>
  </si>
  <si>
    <t>6º PRIM GUINDO</t>
  </si>
  <si>
    <t>6º PRIM PLOMO</t>
  </si>
  <si>
    <t>TOTAL/20</t>
  </si>
  <si>
    <t>AYALA MERIDA NICOLAS RODRIGO</t>
  </si>
  <si>
    <t>BARRON PINHEIRO ALEJANDRO MARTIN</t>
  </si>
  <si>
    <t>CABALLERO ANGULO FABIANA</t>
  </si>
  <si>
    <t>CAMACHO VAQUILA CINTHIA MAITE</t>
  </si>
  <si>
    <t>CANELAS SALAZAR FRANCIS MARIA</t>
  </si>
  <si>
    <t>CHALCO TORRICO SARAH  FERNANDA</t>
  </si>
  <si>
    <t>CHERULLI LEDEZMA CAMILA</t>
  </si>
  <si>
    <t>CONTRERAS AGUILAR JUAN MANUEL</t>
  </si>
  <si>
    <t>ESCOBAR CABALLERO SAMANTHA DAFNE</t>
  </si>
  <si>
    <t>FUENTELSAZ CAMPOS MICHELLE</t>
  </si>
  <si>
    <t>GONZALES JORDAN CAMILA</t>
  </si>
  <si>
    <t>GONZALES LOPEZ ESTEBAN BERNARDO</t>
  </si>
  <si>
    <t>HAZOU SANCHEZ AISHA</t>
  </si>
  <si>
    <t>LA RUTA ROSAS ANDREA BELEN</t>
  </si>
  <si>
    <t>MALDONADO GONZALES NICOLAS</t>
  </si>
  <si>
    <t>MENDOZA PARRA ANGIE CAMILA</t>
  </si>
  <si>
    <t>MITLMEIER CANELAS BONNIE MARIA</t>
  </si>
  <si>
    <t>MONTAÑO CAMARGO SABRINA</t>
  </si>
  <si>
    <t>RIVERA MOSCOSO MIGUEL ANGEL</t>
  </si>
  <si>
    <t>SAAVEDRA VILLARROEL NICOLE ROSY</t>
  </si>
  <si>
    <t>TAPIA LAVAYEN ENRIQUE</t>
  </si>
  <si>
    <t>TORRELIO SAAVEDRA MATEO IGNACIO</t>
  </si>
  <si>
    <t>TORRICO TORRICO ALEJANDRA ABRIL</t>
  </si>
  <si>
    <t>VASQUEZ RIVAS CAMILA</t>
  </si>
  <si>
    <t>VEGA ARANIBAR SANTIAGO</t>
  </si>
  <si>
    <t>VILLANUEVA BEDREGAL SEBASTIAN ALEJANDRO</t>
  </si>
  <si>
    <t>ZELADA ARCE VALERIA</t>
  </si>
  <si>
    <t>2º SECUNDARIA GUINDO</t>
  </si>
  <si>
    <t>Secundaria Segundo Guindo</t>
  </si>
  <si>
    <t>Secundaria Segundo Plomo</t>
  </si>
  <si>
    <t>2º SECUNDARIA PLOMO</t>
  </si>
  <si>
    <t>- COSTAS SALAZAR FABIO ANDRES</t>
  </si>
  <si>
    <t>ALBA SOSSA CAMILA JANISSE</t>
  </si>
  <si>
    <t>ALISS ARTEAGA NICOLAS</t>
  </si>
  <si>
    <t>BRIANSON SOLIS XIMENA ALICIA</t>
  </si>
  <si>
    <t>CABALLERO ANGULO LUCIANA</t>
  </si>
  <si>
    <t>CAVERO JALDIN NICOLAS</t>
  </si>
  <si>
    <t>CLAVIJO ALESSANDRI LUIS ARTURO</t>
  </si>
  <si>
    <t>CONTRERAS AGUILAR JUAN PABLO</t>
  </si>
  <si>
    <t>DE LA REZA CANELAS DANIELA VALENTINA</t>
  </si>
  <si>
    <t>DE OLINDA BARROS VITORIA</t>
  </si>
  <si>
    <t>DE-MARCHI POL STEPHANIE</t>
  </si>
  <si>
    <t>ENCINAS ALVAREZ ANDREA MABEL</t>
  </si>
  <si>
    <t>ESCOBAR CASO GABRIELA</t>
  </si>
  <si>
    <t>FLORES VIMERCATI RAFAEL</t>
  </si>
  <si>
    <t>GAMBOA BALLON SANTIAGO</t>
  </si>
  <si>
    <t>GARCIA VALENZUELA MARIA ALEJANDRA</t>
  </si>
  <si>
    <t>GUZMAN CAMACHO LUCIANA</t>
  </si>
  <si>
    <t>MALDONADO ROJAS NICOLAS SEBASTIÁN</t>
  </si>
  <si>
    <t>MONTAÑO UGARTE FABIANA</t>
  </si>
  <si>
    <t>MORALES RUIZ BORIS MARCELO</t>
  </si>
  <si>
    <t>ORDOÑEZ VALENZUELA ANA LETICIA</t>
  </si>
  <si>
    <t>PEREYRA ANGULO MARIA FERNANDA</t>
  </si>
  <si>
    <t>ROCABADO URIONA NATALY ANTONIETA</t>
  </si>
  <si>
    <t>TORRICO ZAMORA OMAR IGNACIO</t>
  </si>
  <si>
    <t>VARGAS MARTINS ANDRES</t>
  </si>
  <si>
    <t>VARGAS SAGUES FERNANDA</t>
  </si>
  <si>
    <t>VASQUEZ RIVAS NATALIA</t>
  </si>
  <si>
    <t>TOTAL/30</t>
  </si>
  <si>
    <t>Nª EST. 27</t>
  </si>
  <si>
    <t>Nº ESTUD  28</t>
  </si>
  <si>
    <t>27 EST</t>
  </si>
  <si>
    <t>% DE ESTUD</t>
  </si>
  <si>
    <t>% ESTUD</t>
  </si>
  <si>
    <t>2º SEC GUINDO</t>
  </si>
  <si>
    <t>2º SEC PLOMO</t>
  </si>
  <si>
    <t>ARTEAGA JUAN PABLO ENRIQUE</t>
  </si>
  <si>
    <t>ANTEZANA CAMACHO MARIA BELEN</t>
  </si>
  <si>
    <t>ALBA LOPEZ TRIGOSO MARCO ANTONIO</t>
  </si>
  <si>
    <t>ALMARAZ DURAN SERGIO ANTONIO</t>
  </si>
  <si>
    <t>AMURRIO CONDE ALEJANDRO</t>
  </si>
  <si>
    <t>ANDRADE MEMM FERNANDA</t>
  </si>
  <si>
    <t>BALBOA AGUILAR MARIA GUADALUPE</t>
  </si>
  <si>
    <t>BELTRAN BALCAZAR RAFAEL</t>
  </si>
  <si>
    <t>CABEZAS CARBALLO PAOLA ALEJANDRA</t>
  </si>
  <si>
    <t>CAERO GOMES SARA RITA</t>
  </si>
  <si>
    <t>CARVAJAL MUCKLED SEBASTIAN</t>
  </si>
  <si>
    <t>FUENTES AZERO SOFIA BELEN</t>
  </si>
  <si>
    <t>GORDILLO PINTO JIMENA MICHELLE</t>
  </si>
  <si>
    <t>GUIDI DOMINGUEZ DANIEL CRISTOBAL</t>
  </si>
  <si>
    <t>HARASIC VEGA MATEO</t>
  </si>
  <si>
    <t>JORDAN BAPTISTA ANA MARGARITA</t>
  </si>
  <si>
    <t>KANAN CÁRDENAS KEVIN MIRKO</t>
  </si>
  <si>
    <t>LOPEZ VEGA CAMILA ISABEL</t>
  </si>
  <si>
    <t>MALDONADO MUÑOZ ADRIAN GABRIEL</t>
  </si>
  <si>
    <t>MANICONE COSSIO LUCIANA CAMILA</t>
  </si>
  <si>
    <t>MARIACA MACKFARLANE CAMILA ESTELA</t>
  </si>
  <si>
    <t>MAYER ETEROVIC ANDRE</t>
  </si>
  <si>
    <t>MURILLO URQUIDI ALAN FRANZ</t>
  </si>
  <si>
    <t>PEREZ BAKOVIC DIEGO IGNACIO</t>
  </si>
  <si>
    <t>QUIROZ ROSSEL CARLOS FABRICIO</t>
  </si>
  <si>
    <t>ROJAS GUZMAN MARIA RENE</t>
  </si>
  <si>
    <t>SALINAS SANCHEZ LAURA ISABEL</t>
  </si>
  <si>
    <t>SANDY LAZCANO SOFIA BELEN</t>
  </si>
  <si>
    <t>SUAREZ OÑA FATIMA DANIELA</t>
  </si>
  <si>
    <t>INZUETA NUNES CAROLINA</t>
  </si>
  <si>
    <t>VEGA SANABRIA VICTOR RAÚL</t>
  </si>
  <si>
    <t>VIRREIRA RUIZ CAROLINA</t>
  </si>
  <si>
    <t>Secudaria 1º guindo</t>
  </si>
  <si>
    <t>ARDAYA ALVARADO CAMILA</t>
  </si>
  <si>
    <t>BALDERRAMA ROJAS JOEL MATIAS</t>
  </si>
  <si>
    <t>BECERRA MENDIETA JOSÉ MIGUEL</t>
  </si>
  <si>
    <t>BELTRAN VILLAGOMEZ DIEGO</t>
  </si>
  <si>
    <t>CAMPUZANO VILLAZON CAMILA MARIANA</t>
  </si>
  <si>
    <t>CHAVEZ OSSIO CAROLINA</t>
  </si>
  <si>
    <t>GUARDIA MURILLO NICOLAS</t>
  </si>
  <si>
    <t>JARA UNZUETA RODRIGO</t>
  </si>
  <si>
    <t>MENDEZ IBEAS DANIEL ESTEBAN</t>
  </si>
  <si>
    <t>MENDOZA MENDOZA MARIA ALEJANDRA</t>
  </si>
  <si>
    <t>MERCADO COSTAS SAMANTHA</t>
  </si>
  <si>
    <t>MIJARIA SANCHEZ SEBASTIAN</t>
  </si>
  <si>
    <t>O CONNOR D ARLACH RITTR VALERIA</t>
  </si>
  <si>
    <t>PANTOJA MENESES DANIELA</t>
  </si>
  <si>
    <t>PEREDO BAKOVIC MICAELA ESTRID</t>
  </si>
  <si>
    <t>PEREIRA - STEPHANIE</t>
  </si>
  <si>
    <t>PIEROLA ROMERO NICOLAS MARCELO</t>
  </si>
  <si>
    <t>ROJAS AGUIRRE SOFIA</t>
  </si>
  <si>
    <t>ROJAS NERI NATALIA</t>
  </si>
  <si>
    <t>SABATINI TORRISI ANA PAOLA</t>
  </si>
  <si>
    <t>SALAMANCA MELGAR ISABELA</t>
  </si>
  <si>
    <t>SANCHEZ SAN MIGUEL CLARA BELEN</t>
  </si>
  <si>
    <t>SAUMA LIGIA LAURA</t>
  </si>
  <si>
    <t>TORRICO AGUILAR MARYEL</t>
  </si>
  <si>
    <t>VALDEZ CRESPO FABIAN</t>
  </si>
  <si>
    <t>VILLAGOMEZ - RACHEL IRIARTE</t>
  </si>
  <si>
    <t>ZAGARRA CATACORA STÉPHANIE FERNANDA</t>
  </si>
  <si>
    <t>Secundaria 1º plomo</t>
  </si>
  <si>
    <t>Nº DE PREGUNTA</t>
  </si>
  <si>
    <t>RESP A</t>
  </si>
  <si>
    <t>RESP B</t>
  </si>
  <si>
    <t>RESP C</t>
  </si>
  <si>
    <t>RESP D</t>
  </si>
  <si>
    <t>1º SEC PLOMO</t>
  </si>
  <si>
    <t>1º SEC GUINDO</t>
  </si>
  <si>
    <t>TOTAL/29</t>
  </si>
  <si>
    <t>RESP CORRECT</t>
  </si>
  <si>
    <t>RESP CORRECTA</t>
  </si>
  <si>
    <t>RESP  A</t>
  </si>
  <si>
    <t>RESP  B</t>
  </si>
  <si>
    <t>RESP  C</t>
  </si>
  <si>
    <t>MARCO 2 RESP</t>
  </si>
  <si>
    <t>RESPTA CORRECTA</t>
  </si>
  <si>
    <t>RESP CORREC</t>
  </si>
  <si>
    <t>NO RESP</t>
  </si>
  <si>
    <r>
      <t xml:space="preserve">1º SECUNDARIA GUINDO    </t>
    </r>
    <r>
      <rPr>
        <b/>
        <sz val="14"/>
        <color indexed="8"/>
        <rFont val="Arial Narrow"/>
        <family val="2"/>
      </rPr>
      <t>29</t>
    </r>
  </si>
  <si>
    <r>
      <t xml:space="preserve">1º SECUNDARIA PLOMO  </t>
    </r>
    <r>
      <rPr>
        <b/>
        <sz val="14"/>
        <rFont val="Agency FB"/>
        <family val="2"/>
      </rPr>
      <t>27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</si>
</sst>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00"/>
    <numFmt numFmtId="173" formatCode="0.0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8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9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2"/>
      <name val="Abadi MT Condensed Light"/>
      <family val="2"/>
    </font>
    <font>
      <sz val="10"/>
      <name val="Courier"/>
      <family val="3"/>
    </font>
    <font>
      <sz val="9"/>
      <name val="Abadi MT Condensed Light"/>
      <family val="2"/>
    </font>
    <font>
      <b/>
      <sz val="10"/>
      <color indexed="8"/>
      <name val="Abadi MT Condensed Light"/>
      <family val="0"/>
    </font>
    <font>
      <sz val="9"/>
      <color indexed="8"/>
      <name val="Arial"/>
      <family val="2"/>
    </font>
    <font>
      <b/>
      <sz val="9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gency FB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gency FB"/>
      <family val="2"/>
    </font>
    <font>
      <b/>
      <sz val="9"/>
      <color indexed="8"/>
      <name val="Arial"/>
      <family val="2"/>
    </font>
    <font>
      <b/>
      <sz val="10"/>
      <color indexed="8"/>
      <name val="Agency FB"/>
      <family val="2"/>
    </font>
    <font>
      <b/>
      <sz val="10"/>
      <color indexed="20"/>
      <name val="Agency FB"/>
      <family val="2"/>
    </font>
    <font>
      <b/>
      <sz val="11"/>
      <name val="Agency FB"/>
      <family val="2"/>
    </font>
    <font>
      <b/>
      <sz val="11"/>
      <color indexed="20"/>
      <name val="Agency FB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9"/>
      <color indexed="20"/>
      <name val="Arial Narrow"/>
      <family val="2"/>
    </font>
    <font>
      <sz val="10"/>
      <color indexed="20"/>
      <name val="Arial Narrow"/>
      <family val="2"/>
    </font>
    <font>
      <b/>
      <sz val="14"/>
      <name val="Agency FB"/>
      <family val="2"/>
    </font>
    <font>
      <b/>
      <sz val="1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 Narrow"/>
      <family val="2"/>
    </font>
    <font>
      <b/>
      <sz val="10"/>
      <color indexed="17"/>
      <name val="Arial"/>
      <family val="2"/>
    </font>
    <font>
      <sz val="15.75"/>
      <color indexed="8"/>
      <name val="Arial"/>
      <family val="0"/>
    </font>
    <font>
      <sz val="11.5"/>
      <color indexed="8"/>
      <name val="Arial"/>
      <family val="0"/>
    </font>
    <font>
      <b/>
      <sz val="18.75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50"/>
      <name val="Arial Narrow"/>
      <family val="2"/>
    </font>
    <font>
      <b/>
      <sz val="10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0" fillId="21" borderId="5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74" fillId="0" borderId="8" applyNumberFormat="0" applyFill="0" applyAlignment="0" applyProtection="0"/>
    <xf numFmtId="0" fontId="86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0" xfId="54" applyFont="1" applyFill="1" applyBorder="1" applyAlignment="1">
      <alignment wrapText="1"/>
      <protection/>
    </xf>
    <xf numFmtId="0" fontId="6" fillId="0" borderId="10" xfId="54" applyFont="1" applyFill="1" applyBorder="1" applyAlignment="1">
      <alignment horizontal="center" wrapText="1"/>
      <protection/>
    </xf>
    <xf numFmtId="0" fontId="2" fillId="0" borderId="10" xfId="54" applyFont="1" applyFill="1" applyBorder="1" applyAlignment="1">
      <alignment wrapText="1"/>
      <protection/>
    </xf>
    <xf numFmtId="0" fontId="4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1" xfId="53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53" applyFont="1" applyFill="1" applyBorder="1" applyAlignment="1">
      <alignment wrapText="1"/>
      <protection/>
    </xf>
    <xf numFmtId="0" fontId="7" fillId="0" borderId="13" xfId="0" applyFont="1" applyBorder="1" applyAlignment="1">
      <alignment/>
    </xf>
    <xf numFmtId="1" fontId="7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4" xfId="0" applyBorder="1" applyAlignment="1">
      <alignment/>
    </xf>
    <xf numFmtId="1" fontId="0" fillId="0" borderId="10" xfId="0" applyNumberFormat="1" applyBorder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2" fillId="0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/>
    </xf>
    <xf numFmtId="1" fontId="0" fillId="0" borderId="11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0" fontId="8" fillId="33" borderId="10" xfId="0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" fontId="2" fillId="0" borderId="15" xfId="55" applyNumberFormat="1" applyFont="1" applyFill="1" applyBorder="1" applyAlignment="1">
      <alignment horizontal="center" vertical="center"/>
      <protection/>
    </xf>
    <xf numFmtId="1" fontId="2" fillId="0" borderId="0" xfId="5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1" fontId="2" fillId="0" borderId="10" xfId="55" applyNumberFormat="1" applyFont="1" applyFill="1" applyBorder="1" applyAlignment="1">
      <alignment horizontal="center" vertical="center"/>
      <protection/>
    </xf>
    <xf numFmtId="0" fontId="12" fillId="0" borderId="0" xfId="55" applyFont="1" applyBorder="1" applyAlignment="1">
      <alignment wrapText="1"/>
      <protection/>
    </xf>
    <xf numFmtId="0" fontId="0" fillId="0" borderId="0" xfId="0" applyFont="1" applyBorder="1" applyAlignment="1">
      <alignment wrapText="1"/>
    </xf>
    <xf numFmtId="0" fontId="14" fillId="0" borderId="0" xfId="55" applyFont="1" applyBorder="1" applyAlignment="1">
      <alignment wrapText="1"/>
      <protection/>
    </xf>
    <xf numFmtId="0" fontId="0" fillId="0" borderId="16" xfId="0" applyFont="1" applyBorder="1" applyAlignment="1">
      <alignment wrapText="1"/>
    </xf>
    <xf numFmtId="0" fontId="0" fillId="0" borderId="0" xfId="0" applyFill="1" applyBorder="1" applyAlignment="1">
      <alignment/>
    </xf>
    <xf numFmtId="0" fontId="2" fillId="0" borderId="17" xfId="53" applyFont="1" applyFill="1" applyBorder="1" applyAlignment="1">
      <alignment horizontal="center" wrapText="1"/>
      <protection/>
    </xf>
    <xf numFmtId="0" fontId="0" fillId="0" borderId="10" xfId="0" applyBorder="1" applyAlignment="1">
      <alignment wrapText="1"/>
    </xf>
    <xf numFmtId="0" fontId="0" fillId="0" borderId="18" xfId="0" applyBorder="1" applyAlignment="1">
      <alignment/>
    </xf>
    <xf numFmtId="1" fontId="0" fillId="0" borderId="18" xfId="0" applyNumberFormat="1" applyFont="1" applyBorder="1" applyAlignment="1">
      <alignment/>
    </xf>
    <xf numFmtId="1" fontId="0" fillId="34" borderId="10" xfId="0" applyNumberFormat="1" applyFill="1" applyBorder="1" applyAlignment="1">
      <alignment/>
    </xf>
    <xf numFmtId="1" fontId="8" fillId="0" borderId="0" xfId="0" applyNumberFormat="1" applyFont="1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0" fillId="35" borderId="10" xfId="0" applyNumberFormat="1" applyFill="1" applyBorder="1" applyAlignment="1">
      <alignment/>
    </xf>
    <xf numFmtId="0" fontId="13" fillId="0" borderId="0" xfId="55" applyFont="1" applyBorder="1" applyAlignment="1">
      <alignment vertical="center" wrapText="1"/>
      <protection/>
    </xf>
    <xf numFmtId="1" fontId="0" fillId="0" borderId="0" xfId="57" applyNumberFormat="1" applyFont="1" applyBorder="1" applyAlignment="1">
      <alignment horizontal="center" vertical="center" wrapText="1"/>
    </xf>
    <xf numFmtId="0" fontId="15" fillId="0" borderId="13" xfId="55" applyFont="1" applyBorder="1" applyAlignment="1">
      <alignment vertical="center" wrapText="1"/>
      <protection/>
    </xf>
    <xf numFmtId="1" fontId="0" fillId="0" borderId="13" xfId="55" applyNumberFormat="1" applyFont="1" applyFill="1" applyBorder="1" applyAlignment="1">
      <alignment horizontal="center" vertical="center" wrapText="1"/>
      <protection/>
    </xf>
    <xf numFmtId="0" fontId="16" fillId="0" borderId="10" xfId="55" applyFont="1" applyFill="1" applyBorder="1" applyAlignment="1" applyProtection="1">
      <alignment horizontal="centerContinuous"/>
      <protection/>
    </xf>
    <xf numFmtId="0" fontId="18" fillId="0" borderId="10" xfId="0" applyFont="1" applyBorder="1" applyAlignment="1">
      <alignment wrapText="1"/>
    </xf>
    <xf numFmtId="0" fontId="17" fillId="0" borderId="19" xfId="53" applyFont="1" applyFill="1" applyBorder="1" applyAlignment="1">
      <alignment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" fontId="20" fillId="33" borderId="10" xfId="0" applyNumberFormat="1" applyFont="1" applyFill="1" applyBorder="1" applyAlignment="1">
      <alignment wrapText="1"/>
    </xf>
    <xf numFmtId="0" fontId="17" fillId="0" borderId="10" xfId="55" applyFont="1" applyFill="1" applyBorder="1" applyAlignment="1" applyProtection="1">
      <alignment vertical="center" wrapText="1"/>
      <protection/>
    </xf>
    <xf numFmtId="0" fontId="19" fillId="0" borderId="10" xfId="0" applyFont="1" applyBorder="1" applyAlignment="1">
      <alignment/>
    </xf>
    <xf numFmtId="0" fontId="17" fillId="0" borderId="0" xfId="55" applyFont="1" applyFill="1" applyBorder="1" applyAlignment="1" applyProtection="1">
      <alignment vertical="center"/>
      <protection/>
    </xf>
    <xf numFmtId="0" fontId="19" fillId="0" borderId="0" xfId="0" applyFont="1" applyBorder="1" applyAlignment="1">
      <alignment/>
    </xf>
    <xf numFmtId="0" fontId="18" fillId="0" borderId="14" xfId="0" applyFont="1" applyBorder="1" applyAlignment="1">
      <alignment wrapText="1"/>
    </xf>
    <xf numFmtId="0" fontId="17" fillId="0" borderId="20" xfId="55" applyFont="1" applyFill="1" applyBorder="1" applyAlignment="1" applyProtection="1">
      <alignment vertical="center"/>
      <protection/>
    </xf>
    <xf numFmtId="0" fontId="17" fillId="0" borderId="19" xfId="53" applyFont="1" applyFill="1" applyBorder="1" applyAlignment="1">
      <alignment wrapText="1"/>
      <protection/>
    </xf>
    <xf numFmtId="0" fontId="17" fillId="0" borderId="10" xfId="0" applyFont="1" applyFill="1" applyBorder="1" applyAlignment="1">
      <alignment horizontal="left" wrapText="1"/>
    </xf>
    <xf numFmtId="0" fontId="17" fillId="0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wrapText="1"/>
      <protection/>
    </xf>
    <xf numFmtId="0" fontId="2" fillId="0" borderId="19" xfId="53" applyFont="1" applyFill="1" applyBorder="1" applyAlignment="1">
      <alignment wrapText="1"/>
      <protection/>
    </xf>
    <xf numFmtId="0" fontId="21" fillId="0" borderId="19" xfId="53" applyFont="1" applyFill="1" applyBorder="1" applyAlignment="1">
      <alignment wrapText="1"/>
      <protection/>
    </xf>
    <xf numFmtId="0" fontId="17" fillId="0" borderId="12" xfId="53" applyFont="1" applyFill="1" applyBorder="1" applyAlignment="1">
      <alignment wrapText="1"/>
      <protection/>
    </xf>
    <xf numFmtId="0" fontId="3" fillId="0" borderId="14" xfId="0" applyFont="1" applyBorder="1" applyAlignment="1">
      <alignment wrapText="1"/>
    </xf>
    <xf numFmtId="0" fontId="2" fillId="0" borderId="21" xfId="53" applyFont="1" applyFill="1" applyBorder="1" applyAlignment="1">
      <alignment wrapText="1"/>
      <protection/>
    </xf>
    <xf numFmtId="0" fontId="21" fillId="0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4" fillId="0" borderId="0" xfId="0" applyFont="1" applyAlignment="1">
      <alignment wrapText="1"/>
    </xf>
    <xf numFmtId="0" fontId="22" fillId="0" borderId="10" xfId="53" applyFont="1" applyFill="1" applyBorder="1" applyAlignment="1">
      <alignment wrapText="1"/>
      <protection/>
    </xf>
    <xf numFmtId="0" fontId="0" fillId="0" borderId="22" xfId="0" applyBorder="1" applyAlignment="1">
      <alignment/>
    </xf>
    <xf numFmtId="0" fontId="24" fillId="0" borderId="10" xfId="0" applyFont="1" applyBorder="1" applyAlignment="1">
      <alignment wrapText="1"/>
    </xf>
    <xf numFmtId="0" fontId="2" fillId="0" borderId="23" xfId="54" applyFont="1" applyFill="1" applyBorder="1" applyAlignment="1">
      <alignment wrapText="1"/>
      <protection/>
    </xf>
    <xf numFmtId="0" fontId="0" fillId="0" borderId="24" xfId="0" applyBorder="1" applyAlignment="1">
      <alignment/>
    </xf>
    <xf numFmtId="0" fontId="22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ill="1" applyBorder="1" applyAlignment="1">
      <alignment/>
    </xf>
    <xf numFmtId="0" fontId="25" fillId="0" borderId="10" xfId="54" applyFont="1" applyFill="1" applyBorder="1" applyAlignment="1">
      <alignment horizontal="center" wrapText="1"/>
      <protection/>
    </xf>
    <xf numFmtId="0" fontId="26" fillId="0" borderId="10" xfId="0" applyFont="1" applyBorder="1" applyAlignment="1">
      <alignment wrapText="1"/>
    </xf>
    <xf numFmtId="0" fontId="25" fillId="0" borderId="10" xfId="54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wrapText="1"/>
      <protection/>
    </xf>
    <xf numFmtId="0" fontId="1" fillId="0" borderId="24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6" fillId="0" borderId="12" xfId="53" applyFont="1" applyFill="1" applyBorder="1" applyAlignment="1">
      <alignment wrapText="1"/>
      <protection/>
    </xf>
    <xf numFmtId="0" fontId="27" fillId="0" borderId="10" xfId="0" applyFont="1" applyBorder="1" applyAlignment="1">
      <alignment wrapText="1"/>
    </xf>
    <xf numFmtId="0" fontId="0" fillId="0" borderId="22" xfId="0" applyBorder="1" applyAlignment="1">
      <alignment horizontal="center" vertical="center"/>
    </xf>
    <xf numFmtId="0" fontId="23" fillId="0" borderId="10" xfId="53" applyFont="1" applyFill="1" applyBorder="1" applyAlignment="1">
      <alignment wrapText="1"/>
      <protection/>
    </xf>
    <xf numFmtId="0" fontId="25" fillId="0" borderId="18" xfId="54" applyFont="1" applyFill="1" applyBorder="1" applyAlignment="1">
      <alignment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25" fillId="0" borderId="12" xfId="53" applyFont="1" applyFill="1" applyBorder="1" applyAlignment="1">
      <alignment wrapText="1"/>
      <protection/>
    </xf>
    <xf numFmtId="0" fontId="25" fillId="0" borderId="11" xfId="53" applyFont="1" applyFill="1" applyBorder="1" applyAlignment="1">
      <alignment horizontal="center" wrapText="1"/>
      <protection/>
    </xf>
    <xf numFmtId="1" fontId="0" fillId="0" borderId="0" xfId="0" applyNumberFormat="1" applyFon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28" fillId="0" borderId="12" xfId="53" applyFont="1" applyFill="1" applyBorder="1" applyAlignment="1">
      <alignment wrapTex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25" fillId="0" borderId="25" xfId="54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87" fillId="0" borderId="24" xfId="54" applyFont="1" applyFill="1" applyBorder="1" applyAlignment="1">
      <alignment horizontal="center" vertical="center" wrapText="1"/>
      <protection/>
    </xf>
    <xf numFmtId="0" fontId="88" fillId="0" borderId="0" xfId="0" applyFont="1" applyAlignment="1">
      <alignment horizontal="center"/>
    </xf>
    <xf numFmtId="1" fontId="88" fillId="0" borderId="0" xfId="0" applyNumberFormat="1" applyFont="1" applyAlignment="1">
      <alignment horizontal="center"/>
    </xf>
    <xf numFmtId="0" fontId="88" fillId="0" borderId="0" xfId="0" applyFont="1" applyAlignment="1">
      <alignment horizontal="center" vertical="center"/>
    </xf>
    <xf numFmtId="1" fontId="88" fillId="0" borderId="0" xfId="0" applyNumberFormat="1" applyFont="1" applyAlignment="1">
      <alignment horizontal="center" vertical="center"/>
    </xf>
    <xf numFmtId="0" fontId="88" fillId="0" borderId="24" xfId="54" applyFont="1" applyFill="1" applyBorder="1" applyAlignment="1">
      <alignment horizontal="center" vertical="center" wrapText="1"/>
      <protection/>
    </xf>
    <xf numFmtId="1" fontId="7" fillId="37" borderId="13" xfId="0" applyNumberFormat="1" applyFont="1" applyFill="1" applyBorder="1" applyAlignment="1">
      <alignment horizontal="center" vertical="center"/>
    </xf>
    <xf numFmtId="1" fontId="9" fillId="38" borderId="13" xfId="0" applyNumberFormat="1" applyFont="1" applyFill="1" applyBorder="1" applyAlignment="1">
      <alignment horizontal="center" vertical="center"/>
    </xf>
    <xf numFmtId="1" fontId="7" fillId="35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7" fillId="0" borderId="0" xfId="0" applyFont="1" applyAlignment="1">
      <alignment horizontal="center" vertical="center" wrapText="1"/>
    </xf>
    <xf numFmtId="0" fontId="29" fillId="0" borderId="10" xfId="54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2" fillId="0" borderId="19" xfId="53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1" fontId="3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1" fontId="33" fillId="33" borderId="10" xfId="0" applyNumberFormat="1" applyFont="1" applyFill="1" applyBorder="1" applyAlignment="1">
      <alignment horizontal="center" vertical="center"/>
    </xf>
    <xf numFmtId="1" fontId="33" fillId="0" borderId="10" xfId="0" applyNumberFormat="1" applyFont="1" applyBorder="1" applyAlignment="1">
      <alignment horizontal="center" vertical="center" wrapText="1"/>
    </xf>
    <xf numFmtId="1" fontId="33" fillId="33" borderId="10" xfId="0" applyNumberFormat="1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1" fontId="33" fillId="34" borderId="10" xfId="0" applyNumberFormat="1" applyFont="1" applyFill="1" applyBorder="1" applyAlignment="1">
      <alignment horizontal="center" vertical="center"/>
    </xf>
    <xf numFmtId="1" fontId="33" fillId="35" borderId="10" xfId="0" applyNumberFormat="1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/>
    </xf>
    <xf numFmtId="0" fontId="33" fillId="0" borderId="0" xfId="0" applyFont="1" applyAlignment="1">
      <alignment/>
    </xf>
    <xf numFmtId="0" fontId="35" fillId="33" borderId="10" xfId="0" applyFont="1" applyFill="1" applyBorder="1" applyAlignment="1">
      <alignment/>
    </xf>
    <xf numFmtId="0" fontId="36" fillId="0" borderId="0" xfId="0" applyFont="1" applyAlignment="1">
      <alignment/>
    </xf>
    <xf numFmtId="1" fontId="35" fillId="33" borderId="10" xfId="0" applyNumberFormat="1" applyFont="1" applyFill="1" applyBorder="1" applyAlignment="1">
      <alignment wrapText="1"/>
    </xf>
    <xf numFmtId="0" fontId="33" fillId="0" borderId="10" xfId="0" applyFont="1" applyBorder="1" applyAlignment="1">
      <alignment/>
    </xf>
    <xf numFmtId="0" fontId="22" fillId="0" borderId="18" xfId="53" applyFont="1" applyFill="1" applyBorder="1" applyAlignment="1">
      <alignment wrapText="1"/>
      <protection/>
    </xf>
    <xf numFmtId="0" fontId="26" fillId="0" borderId="14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4" fillId="0" borderId="10" xfId="0" applyFont="1" applyBorder="1" applyAlignment="1">
      <alignment/>
    </xf>
    <xf numFmtId="0" fontId="25" fillId="0" borderId="0" xfId="53" applyFont="1" applyFill="1" applyBorder="1" applyAlignment="1">
      <alignment wrapText="1"/>
      <protection/>
    </xf>
    <xf numFmtId="0" fontId="22" fillId="0" borderId="10" xfId="53" applyFont="1" applyFill="1" applyBorder="1" applyAlignment="1">
      <alignment vertical="center" wrapText="1"/>
      <protection/>
    </xf>
    <xf numFmtId="0" fontId="33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2" fillId="0" borderId="23" xfId="54" applyFont="1" applyFill="1" applyBorder="1" applyAlignment="1">
      <alignment wrapText="1"/>
      <protection/>
    </xf>
    <xf numFmtId="0" fontId="33" fillId="0" borderId="24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22" fillId="0" borderId="18" xfId="53" applyFont="1" applyFill="1" applyBorder="1" applyAlignment="1">
      <alignment horizontal="center" vertical="center" wrapText="1"/>
      <protection/>
    </xf>
    <xf numFmtId="1" fontId="0" fillId="33" borderId="10" xfId="0" applyNumberFormat="1" applyFont="1" applyFill="1" applyBorder="1" applyAlignment="1">
      <alignment horizontal="center" vertical="center"/>
    </xf>
    <xf numFmtId="0" fontId="22" fillId="0" borderId="10" xfId="53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2" fillId="0" borderId="26" xfId="53" applyFont="1" applyFill="1" applyBorder="1" applyAlignment="1">
      <alignment horizontal="center" wrapText="1"/>
      <protection/>
    </xf>
    <xf numFmtId="0" fontId="6" fillId="0" borderId="10" xfId="53" applyFont="1" applyFill="1" applyBorder="1" applyAlignment="1">
      <alignment wrapText="1"/>
      <protection/>
    </xf>
    <xf numFmtId="0" fontId="0" fillId="0" borderId="11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87" fillId="0" borderId="10" xfId="54" applyFont="1" applyFill="1" applyBorder="1" applyAlignment="1">
      <alignment horizontal="center" vertical="center" wrapText="1"/>
      <protection/>
    </xf>
    <xf numFmtId="0" fontId="88" fillId="0" borderId="10" xfId="0" applyFont="1" applyBorder="1" applyAlignment="1">
      <alignment horizontal="center" vertical="center"/>
    </xf>
    <xf numFmtId="0" fontId="88" fillId="0" borderId="10" xfId="54" applyFont="1" applyFill="1" applyBorder="1" applyAlignment="1">
      <alignment horizontal="center" vertical="center" wrapText="1"/>
      <protection/>
    </xf>
    <xf numFmtId="1" fontId="88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2" xfId="54"/>
    <cellStyle name="Normal_TRIM3y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6">
    <dxf>
      <font>
        <color indexed="10"/>
      </font>
    </dxf>
    <dxf>
      <font>
        <color indexed="10"/>
      </font>
    </dxf>
    <dxf>
      <font>
        <b val="0"/>
        <i val="0"/>
        <u val="single"/>
        <color indexed="10"/>
      </font>
    </dxf>
    <dxf>
      <font>
        <color indexed="10"/>
      </font>
    </dxf>
    <dxf>
      <font>
        <color indexed="10"/>
      </font>
    </dxf>
    <dxf>
      <font>
        <b val="0"/>
        <i val="0"/>
        <u val="single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GRAFICO COMPARATIVO DE NOTAS POR CURSOS PARALELOS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7175"/>
          <c:w val="0.84425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'CUADROS COMPARATIVOS NOTAS'!$A$5</c:f>
              <c:strCache>
                <c:ptCount val="1"/>
                <c:pt idx="0">
                  <c:v>6º PRIM GUINDO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NOTAS'!$B$5:$E$5</c:f>
              <c:numCache/>
            </c:numRef>
          </c:val>
        </c:ser>
        <c:ser>
          <c:idx val="1"/>
          <c:order val="1"/>
          <c:tx>
            <c:strRef>
              <c:f>'CUADROS COMPARATIVOS NOTAS'!$A$6</c:f>
              <c:strCache>
                <c:ptCount val="1"/>
                <c:pt idx="0">
                  <c:v>6º PRIM PLOMO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NOTAS'!$B$6:$E$6</c:f>
              <c:numCache/>
            </c:numRef>
          </c:val>
        </c:ser>
        <c:ser>
          <c:idx val="2"/>
          <c:order val="2"/>
          <c:tx>
            <c:strRef>
              <c:f>'CUADROS COMPARATIVOS NOTAS'!#REF!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NOTAS'!#REF!</c:f>
            </c:numRef>
          </c:val>
        </c:ser>
        <c:ser>
          <c:idx val="3"/>
          <c:order val="3"/>
          <c:tx>
            <c:strRef>
              <c:f>'CUADROS COMPARATIVOS NOTAS'!$A$7</c:f>
              <c:strCache>
                <c:ptCount val="1"/>
                <c:pt idx="0">
                  <c:v>1º SEC GUINDO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NOTAS'!$B$7:$E$7</c:f>
              <c:numCache/>
            </c:numRef>
          </c:val>
        </c:ser>
        <c:ser>
          <c:idx val="4"/>
          <c:order val="4"/>
          <c:tx>
            <c:strRef>
              <c:f>'CUADROS COMPARATIVOS NOTAS'!$A$8</c:f>
              <c:strCache>
                <c:ptCount val="1"/>
                <c:pt idx="0">
                  <c:v>1º SEC PLOMO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NOTAS'!$B$8:$E$8</c:f>
              <c:numCache/>
            </c:numRef>
          </c:val>
        </c:ser>
        <c:ser>
          <c:idx val="5"/>
          <c:order val="5"/>
          <c:tx>
            <c:strRef>
              <c:f>'CUADROS COMPARATIVOS NOTAS'!$A$9</c:f>
              <c:strCache>
                <c:ptCount val="1"/>
                <c:pt idx="0">
                  <c:v>2º SEC GUINDO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NOTAS'!$B$9:$E$9</c:f>
              <c:numCache/>
            </c:numRef>
          </c:val>
        </c:ser>
        <c:ser>
          <c:idx val="6"/>
          <c:order val="6"/>
          <c:tx>
            <c:strRef>
              <c:f>'CUADROS COMPARATIVOS NOTAS'!$A$10</c:f>
              <c:strCache>
                <c:ptCount val="1"/>
                <c:pt idx="0">
                  <c:v>2º SEC PLOMO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NOTAS'!$B$10:$E$10</c:f>
              <c:numCache/>
            </c:numRef>
          </c:val>
        </c:ser>
        <c:ser>
          <c:idx val="7"/>
          <c:order val="7"/>
          <c:tx>
            <c:strRef>
              <c:f>'CUADROS COMPARATIVOS NOTAS'!#REF!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NOTAS'!#REF!</c:f>
            </c:numRef>
          </c:val>
        </c:ser>
        <c:ser>
          <c:idx val="8"/>
          <c:order val="8"/>
          <c:tx>
            <c:strRef>
              <c:f>'CUADROS COMPARATIVOS NOTAS'!$A$11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NOTAS'!$B$4:$E$4</c:f>
              <c:strCache/>
            </c:strRef>
          </c:cat>
          <c:val>
            <c:numRef>
              <c:f>'CUADROS COMPARATIVOS NOTAS'!$B$11:$E$11</c:f>
              <c:numCache/>
            </c:numRef>
          </c:val>
        </c:ser>
        <c:axId val="4637902"/>
        <c:axId val="41741119"/>
      </c:barChart>
      <c:catAx>
        <c:axId val="463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41119"/>
        <c:crosses val="autoZero"/>
        <c:auto val="1"/>
        <c:lblOffset val="100"/>
        <c:tickLblSkip val="1"/>
        <c:noMultiLvlLbl val="0"/>
      </c:catAx>
      <c:valAx>
        <c:axId val="417411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7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26775"/>
          <c:w val="0.132"/>
          <c:h val="0.5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1025"/>
          <c:w val="0.9795"/>
          <c:h val="0.9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'CUADROS COMPARATIVOS NOTAS'!$B$4</c:f>
              <c:strCache>
                <c:ptCount val="1"/>
                <c:pt idx="0">
                  <c:v>PROMEDIO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NOTAS'!$A$5:$A$10</c:f>
              <c:strCache/>
            </c:strRef>
          </c:cat>
          <c:val>
            <c:numRef>
              <c:f>'CUADROS COMPARATIVOS NOTAS'!$B$5:$B$10</c:f>
              <c:numCache/>
            </c:numRef>
          </c:val>
        </c:ser>
        <c:ser>
          <c:idx val="1"/>
          <c:order val="1"/>
          <c:tx>
            <c:strRef>
              <c:f>'CUADROS COMPARATIVOS NOTAS'!$C$4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NOTAS'!$A$5:$A$10</c:f>
              <c:strCache/>
            </c:strRef>
          </c:cat>
          <c:val>
            <c:numRef>
              <c:f>'CUADROS COMPARATIVOS NOTAS'!$C$5:$C$10</c:f>
              <c:numCache/>
            </c:numRef>
          </c:val>
        </c:ser>
        <c:ser>
          <c:idx val="2"/>
          <c:order val="2"/>
          <c:tx>
            <c:strRef>
              <c:f>'CUADROS COMPARATIVOS NOTAS'!$D$4</c:f>
              <c:strCache>
                <c:ptCount val="1"/>
                <c:pt idx="0">
                  <c:v>MAXIMA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NOTAS'!$A$5:$A$10</c:f>
              <c:strCache/>
            </c:strRef>
          </c:cat>
          <c:val>
            <c:numRef>
              <c:f>'CUADROS COMPARATIVOS NOTAS'!$D$5:$D$10</c:f>
              <c:numCache/>
            </c:numRef>
          </c:val>
        </c:ser>
        <c:ser>
          <c:idx val="3"/>
          <c:order val="3"/>
          <c:tx>
            <c:strRef>
              <c:f>'CUADROS COMPARATIVOS NOTAS'!$E$4</c:f>
              <c:strCache>
                <c:ptCount val="1"/>
                <c:pt idx="0">
                  <c:v>MINIMA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'CUADROS COMPARATIVOS NOTAS'!$A$5:$A$10</c:f>
              <c:strCache/>
            </c:strRef>
          </c:cat>
          <c:val>
            <c:numRef>
              <c:f>'CUADROS COMPARATIVOS NOTAS'!$E$5:$E$10</c:f>
              <c:numCache/>
            </c:numRef>
          </c:val>
        </c:ser>
        <c:axId val="40125752"/>
        <c:axId val="25587449"/>
      </c:barChart>
      <c:catAx>
        <c:axId val="40125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587449"/>
        <c:crosses val="autoZero"/>
        <c:auto val="1"/>
        <c:lblOffset val="100"/>
        <c:tickLblSkip val="1"/>
        <c:noMultiLvlLbl val="0"/>
      </c:catAx>
      <c:valAx>
        <c:axId val="25587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125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775"/>
          <c:y val="0.9035"/>
          <c:w val="0.52025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142875</xdr:rowOff>
    </xdr:from>
    <xdr:to>
      <xdr:col>12</xdr:col>
      <xdr:colOff>38100</xdr:colOff>
      <xdr:row>43</xdr:row>
      <xdr:rowOff>57150</xdr:rowOff>
    </xdr:to>
    <xdr:graphicFrame>
      <xdr:nvGraphicFramePr>
        <xdr:cNvPr id="1" name="Gráfico 1"/>
        <xdr:cNvGraphicFramePr/>
      </xdr:nvGraphicFramePr>
      <xdr:xfrm>
        <a:off x="47625" y="4124325"/>
        <a:ext cx="105441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1</xdr:row>
      <xdr:rowOff>276225</xdr:rowOff>
    </xdr:from>
    <xdr:to>
      <xdr:col>17</xdr:col>
      <xdr:colOff>419100</xdr:colOff>
      <xdr:row>16</xdr:row>
      <xdr:rowOff>123825</xdr:rowOff>
    </xdr:to>
    <xdr:graphicFrame>
      <xdr:nvGraphicFramePr>
        <xdr:cNvPr id="2" name="1 Gráfico"/>
        <xdr:cNvGraphicFramePr/>
      </xdr:nvGraphicFramePr>
      <xdr:xfrm>
        <a:off x="7648575" y="533400"/>
        <a:ext cx="71342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6"/>
  <sheetViews>
    <sheetView zoomScalePageLayoutView="0" workbookViewId="0" topLeftCell="A37">
      <selection activeCell="D62" sqref="D62"/>
    </sheetView>
  </sheetViews>
  <sheetFormatPr defaultColWidth="11.421875" defaultRowHeight="12.75"/>
  <cols>
    <col min="2" max="2" width="12.8515625" style="0" customWidth="1"/>
    <col min="31" max="31" width="12.57421875" style="0" customWidth="1"/>
    <col min="32" max="32" width="10.00390625" style="0" customWidth="1"/>
    <col min="33" max="34" width="10.421875" style="0" customWidth="1"/>
    <col min="35" max="35" width="10.57421875" style="0" customWidth="1"/>
    <col min="36" max="37" width="10.140625" style="0" customWidth="1"/>
    <col min="38" max="38" width="5.57421875" style="0" customWidth="1"/>
    <col min="39" max="39" width="10.57421875" style="0" customWidth="1"/>
    <col min="40" max="40" width="12.140625" style="0" customWidth="1"/>
    <col min="41" max="41" width="12.00390625" style="0" customWidth="1"/>
  </cols>
  <sheetData>
    <row r="1" ht="12.75">
      <c r="A1" s="1" t="s">
        <v>112</v>
      </c>
    </row>
    <row r="3" spans="1:42" ht="60">
      <c r="A3" s="2"/>
      <c r="B3" s="4" t="s">
        <v>0</v>
      </c>
      <c r="C3" s="77" t="s">
        <v>80</v>
      </c>
      <c r="D3" s="77" t="s">
        <v>82</v>
      </c>
      <c r="E3" s="77" t="s">
        <v>85</v>
      </c>
      <c r="F3" s="78" t="s">
        <v>86</v>
      </c>
      <c r="G3" s="78" t="s">
        <v>58</v>
      </c>
      <c r="H3" s="78" t="s">
        <v>87</v>
      </c>
      <c r="I3" s="78" t="s">
        <v>114</v>
      </c>
      <c r="J3" s="78" t="s">
        <v>59</v>
      </c>
      <c r="K3" s="78" t="s">
        <v>89</v>
      </c>
      <c r="L3" s="78" t="s">
        <v>91</v>
      </c>
      <c r="M3" s="78" t="s">
        <v>63</v>
      </c>
      <c r="N3" s="78" t="s">
        <v>65</v>
      </c>
      <c r="O3" s="78" t="s">
        <v>115</v>
      </c>
      <c r="P3" s="78" t="s">
        <v>92</v>
      </c>
      <c r="Q3" s="78" t="s">
        <v>94</v>
      </c>
      <c r="R3" s="78" t="s">
        <v>95</v>
      </c>
      <c r="S3" s="78" t="s">
        <v>66</v>
      </c>
      <c r="T3" s="78" t="s">
        <v>96</v>
      </c>
      <c r="U3" s="78" t="s">
        <v>97</v>
      </c>
      <c r="V3" s="78" t="s">
        <v>98</v>
      </c>
      <c r="W3" s="78" t="s">
        <v>99</v>
      </c>
      <c r="X3" s="78" t="s">
        <v>100</v>
      </c>
      <c r="Y3" s="78" t="s">
        <v>101</v>
      </c>
      <c r="Z3" s="78" t="s">
        <v>116</v>
      </c>
      <c r="AA3" s="78" t="s">
        <v>102</v>
      </c>
      <c r="AB3" s="78" t="s">
        <v>103</v>
      </c>
      <c r="AC3" s="78" t="s">
        <v>105</v>
      </c>
      <c r="AD3" s="78" t="s">
        <v>79</v>
      </c>
      <c r="AE3" s="132" t="s">
        <v>112</v>
      </c>
      <c r="AF3" s="104" t="s">
        <v>14</v>
      </c>
      <c r="AG3" s="133" t="s">
        <v>0</v>
      </c>
      <c r="AH3" s="104" t="s">
        <v>6</v>
      </c>
      <c r="AI3" s="104" t="s">
        <v>7</v>
      </c>
      <c r="AJ3" s="104" t="s">
        <v>8</v>
      </c>
      <c r="AK3" s="104" t="s">
        <v>9</v>
      </c>
      <c r="AL3" s="104" t="s">
        <v>12</v>
      </c>
      <c r="AM3" s="104" t="s">
        <v>10</v>
      </c>
      <c r="AN3" s="104" t="s">
        <v>13</v>
      </c>
      <c r="AO3" s="133" t="s">
        <v>0</v>
      </c>
      <c r="AP3" s="199" t="s">
        <v>185</v>
      </c>
    </row>
    <row r="4" spans="1:42" ht="38.25">
      <c r="A4" s="2"/>
      <c r="B4" s="2"/>
      <c r="C4" s="79" t="s">
        <v>113</v>
      </c>
      <c r="D4" s="79" t="s">
        <v>113</v>
      </c>
      <c r="E4" s="79" t="s">
        <v>113</v>
      </c>
      <c r="F4" s="79" t="s">
        <v>113</v>
      </c>
      <c r="G4" s="79" t="s">
        <v>113</v>
      </c>
      <c r="H4" s="79" t="s">
        <v>113</v>
      </c>
      <c r="I4" s="79" t="s">
        <v>113</v>
      </c>
      <c r="J4" s="79" t="s">
        <v>113</v>
      </c>
      <c r="K4" s="79" t="s">
        <v>113</v>
      </c>
      <c r="L4" s="79" t="s">
        <v>113</v>
      </c>
      <c r="M4" s="79" t="s">
        <v>113</v>
      </c>
      <c r="N4" s="79" t="s">
        <v>113</v>
      </c>
      <c r="O4" s="79" t="s">
        <v>113</v>
      </c>
      <c r="P4" s="79" t="s">
        <v>113</v>
      </c>
      <c r="Q4" s="79" t="s">
        <v>113</v>
      </c>
      <c r="R4" s="79" t="s">
        <v>113</v>
      </c>
      <c r="S4" s="79" t="s">
        <v>113</v>
      </c>
      <c r="T4" s="79" t="s">
        <v>113</v>
      </c>
      <c r="U4" s="79" t="s">
        <v>113</v>
      </c>
      <c r="V4" s="79" t="s">
        <v>113</v>
      </c>
      <c r="W4" s="79" t="s">
        <v>113</v>
      </c>
      <c r="X4" s="79" t="s">
        <v>113</v>
      </c>
      <c r="Y4" s="79" t="s">
        <v>113</v>
      </c>
      <c r="Z4" s="79" t="s">
        <v>113</v>
      </c>
      <c r="AA4" s="79" t="s">
        <v>113</v>
      </c>
      <c r="AB4" s="79" t="s">
        <v>113</v>
      </c>
      <c r="AC4" s="79" t="s">
        <v>113</v>
      </c>
      <c r="AD4" s="79" t="s">
        <v>113</v>
      </c>
      <c r="AE4" s="130" t="s">
        <v>183</v>
      </c>
      <c r="AF4" s="106"/>
      <c r="AG4" s="108"/>
      <c r="AH4" s="106"/>
      <c r="AI4" s="106"/>
      <c r="AJ4" s="106"/>
      <c r="AK4" s="106"/>
      <c r="AL4" s="106"/>
      <c r="AM4" s="106"/>
      <c r="AN4" s="106"/>
      <c r="AO4" s="106"/>
      <c r="AP4" s="200"/>
    </row>
    <row r="5" spans="1:42" ht="12.75">
      <c r="A5" s="3">
        <v>1</v>
      </c>
      <c r="B5" s="21" t="s">
        <v>3</v>
      </c>
      <c r="C5" s="87" t="s">
        <v>3</v>
      </c>
      <c r="D5" s="87" t="s">
        <v>3</v>
      </c>
      <c r="E5" s="87" t="s">
        <v>3</v>
      </c>
      <c r="F5" s="87" t="s">
        <v>2</v>
      </c>
      <c r="G5" s="87" t="s">
        <v>3</v>
      </c>
      <c r="H5" s="87" t="s">
        <v>3</v>
      </c>
      <c r="I5" s="87" t="s">
        <v>3</v>
      </c>
      <c r="J5" s="87" t="s">
        <v>4</v>
      </c>
      <c r="K5" s="87" t="s">
        <v>3</v>
      </c>
      <c r="L5" s="87" t="s">
        <v>3</v>
      </c>
      <c r="M5" s="87" t="s">
        <v>3</v>
      </c>
      <c r="N5" s="87" t="s">
        <v>3</v>
      </c>
      <c r="O5" s="87" t="s">
        <v>3</v>
      </c>
      <c r="P5" s="87" t="s">
        <v>3</v>
      </c>
      <c r="Q5" s="26"/>
      <c r="R5" s="87" t="s">
        <v>3</v>
      </c>
      <c r="S5" s="87" t="s">
        <v>3</v>
      </c>
      <c r="T5" s="26"/>
      <c r="U5" s="87" t="s">
        <v>3</v>
      </c>
      <c r="V5" s="87" t="s">
        <v>1</v>
      </c>
      <c r="W5" s="87" t="s">
        <v>3</v>
      </c>
      <c r="X5" s="87" t="s">
        <v>2</v>
      </c>
      <c r="Y5" s="87" t="s">
        <v>3</v>
      </c>
      <c r="Z5" s="87" t="s">
        <v>3</v>
      </c>
      <c r="AA5" s="87" t="s">
        <v>3</v>
      </c>
      <c r="AB5" s="26"/>
      <c r="AC5" s="87" t="s">
        <v>3</v>
      </c>
      <c r="AD5" s="87" t="s">
        <v>3</v>
      </c>
      <c r="AE5" s="131"/>
      <c r="AF5" s="109">
        <v>1</v>
      </c>
      <c r="AG5" s="105" t="s">
        <v>3</v>
      </c>
      <c r="AH5" s="106">
        <f aca="true" t="shared" si="0" ref="AH5:AH24">COUNTIF($C5:$AD5,"A")</f>
        <v>1</v>
      </c>
      <c r="AI5" s="106">
        <f aca="true" t="shared" si="1" ref="AI5:AI24">COUNTIF($C5:$AD5,"B")</f>
        <v>2</v>
      </c>
      <c r="AJ5" s="106">
        <f aca="true" t="shared" si="2" ref="AJ5:AJ24">COUNTIF($C5:$AD5,"C")</f>
        <v>1</v>
      </c>
      <c r="AK5" s="106">
        <f aca="true" t="shared" si="3" ref="AK5:AK24">COUNTIF($C5:$AD5,"D")</f>
        <v>21</v>
      </c>
      <c r="AL5" s="106">
        <f aca="true" t="shared" si="4" ref="AL5:AL24">COUNTIF($C5:$AD5,"E")</f>
        <v>0</v>
      </c>
      <c r="AM5" s="106">
        <f aca="true" t="shared" si="5" ref="AM5:AM24">COUNTIF($C5:$AD5,"NR")</f>
        <v>0</v>
      </c>
      <c r="AN5" s="106">
        <f aca="true" t="shared" si="6" ref="AN5:AN24">COUNTIF($C5:$AD5,"2R")</f>
        <v>0</v>
      </c>
      <c r="AO5" s="110">
        <f aca="true" t="shared" si="7" ref="AO5:AO24">COUNTIF($C5:$AD5,AG5)</f>
        <v>21</v>
      </c>
      <c r="AP5" s="200">
        <f>(AO5*100)/25</f>
        <v>84</v>
      </c>
    </row>
    <row r="6" spans="1:42" ht="12.75">
      <c r="A6" s="3">
        <v>2</v>
      </c>
      <c r="B6" s="21" t="s">
        <v>3</v>
      </c>
      <c r="C6" s="87" t="s">
        <v>2</v>
      </c>
      <c r="D6" s="87" t="s">
        <v>1</v>
      </c>
      <c r="E6" s="87" t="s">
        <v>3</v>
      </c>
      <c r="F6" s="87" t="s">
        <v>2</v>
      </c>
      <c r="G6" s="87" t="s">
        <v>1</v>
      </c>
      <c r="H6" s="87" t="s">
        <v>1</v>
      </c>
      <c r="I6" s="87" t="s">
        <v>3</v>
      </c>
      <c r="J6" s="87" t="s">
        <v>1</v>
      </c>
      <c r="K6" s="87" t="s">
        <v>4</v>
      </c>
      <c r="L6" s="87" t="s">
        <v>1</v>
      </c>
      <c r="M6" s="87" t="s">
        <v>1</v>
      </c>
      <c r="N6" s="87" t="s">
        <v>1</v>
      </c>
      <c r="O6" s="87" t="s">
        <v>2</v>
      </c>
      <c r="P6" s="87" t="s">
        <v>2</v>
      </c>
      <c r="Q6" s="26"/>
      <c r="R6" s="87" t="s">
        <v>2</v>
      </c>
      <c r="S6" s="87" t="s">
        <v>3</v>
      </c>
      <c r="T6" s="26"/>
      <c r="U6" s="87" t="s">
        <v>3</v>
      </c>
      <c r="V6" s="87" t="s">
        <v>4</v>
      </c>
      <c r="W6" s="87" t="s">
        <v>2</v>
      </c>
      <c r="X6" s="87" t="s">
        <v>1</v>
      </c>
      <c r="Y6" s="87" t="s">
        <v>2</v>
      </c>
      <c r="Z6" s="87" t="s">
        <v>1</v>
      </c>
      <c r="AA6" s="87" t="s">
        <v>3</v>
      </c>
      <c r="AB6" s="26"/>
      <c r="AC6" s="87" t="s">
        <v>2</v>
      </c>
      <c r="AD6" s="87" t="s">
        <v>2</v>
      </c>
      <c r="AE6" s="131"/>
      <c r="AF6" s="109">
        <v>2</v>
      </c>
      <c r="AG6" s="105" t="s">
        <v>3</v>
      </c>
      <c r="AH6" s="106">
        <f t="shared" si="0"/>
        <v>2</v>
      </c>
      <c r="AI6" s="106">
        <f t="shared" si="1"/>
        <v>9</v>
      </c>
      <c r="AJ6" s="106">
        <f t="shared" si="2"/>
        <v>9</v>
      </c>
      <c r="AK6" s="106">
        <f t="shared" si="3"/>
        <v>5</v>
      </c>
      <c r="AL6" s="106">
        <f t="shared" si="4"/>
        <v>0</v>
      </c>
      <c r="AM6" s="106">
        <f t="shared" si="5"/>
        <v>0</v>
      </c>
      <c r="AN6" s="106">
        <f t="shared" si="6"/>
        <v>0</v>
      </c>
      <c r="AO6" s="110">
        <f t="shared" si="7"/>
        <v>5</v>
      </c>
      <c r="AP6" s="200">
        <f>(AO6*100)/25</f>
        <v>20</v>
      </c>
    </row>
    <row r="7" spans="1:42" ht="12.75">
      <c r="A7" s="3">
        <v>3</v>
      </c>
      <c r="B7" s="21" t="s">
        <v>3</v>
      </c>
      <c r="C7" s="87" t="s">
        <v>3</v>
      </c>
      <c r="D7" s="87" t="s">
        <v>2</v>
      </c>
      <c r="E7" s="87" t="s">
        <v>3</v>
      </c>
      <c r="F7" s="87" t="s">
        <v>3</v>
      </c>
      <c r="G7" s="87" t="s">
        <v>3</v>
      </c>
      <c r="H7" s="87" t="s">
        <v>1</v>
      </c>
      <c r="I7" s="87" t="s">
        <v>3</v>
      </c>
      <c r="J7" s="87" t="s">
        <v>1</v>
      </c>
      <c r="K7" s="87" t="s">
        <v>1</v>
      </c>
      <c r="L7" s="87" t="s">
        <v>4</v>
      </c>
      <c r="M7" s="87" t="s">
        <v>3</v>
      </c>
      <c r="N7" s="87" t="s">
        <v>3</v>
      </c>
      <c r="O7" s="87" t="s">
        <v>3</v>
      </c>
      <c r="P7" s="87" t="s">
        <v>2</v>
      </c>
      <c r="Q7" s="26"/>
      <c r="R7" s="87" t="s">
        <v>3</v>
      </c>
      <c r="S7" s="87" t="s">
        <v>2</v>
      </c>
      <c r="T7" s="26"/>
      <c r="U7" s="87" t="s">
        <v>3</v>
      </c>
      <c r="V7" s="87" t="s">
        <v>3</v>
      </c>
      <c r="W7" s="87" t="s">
        <v>3</v>
      </c>
      <c r="X7" s="87" t="s">
        <v>3</v>
      </c>
      <c r="Y7" s="87" t="s">
        <v>3</v>
      </c>
      <c r="Z7" s="87" t="s">
        <v>3</v>
      </c>
      <c r="AA7" s="87" t="s">
        <v>2</v>
      </c>
      <c r="AB7" s="26"/>
      <c r="AC7" s="87" t="s">
        <v>3</v>
      </c>
      <c r="AD7" s="87" t="s">
        <v>3</v>
      </c>
      <c r="AE7" s="131"/>
      <c r="AF7" s="109">
        <v>3</v>
      </c>
      <c r="AG7" s="105" t="s">
        <v>3</v>
      </c>
      <c r="AH7" s="106">
        <f t="shared" si="0"/>
        <v>1</v>
      </c>
      <c r="AI7" s="106">
        <f t="shared" si="1"/>
        <v>4</v>
      </c>
      <c r="AJ7" s="106">
        <f t="shared" si="2"/>
        <v>3</v>
      </c>
      <c r="AK7" s="106">
        <f t="shared" si="3"/>
        <v>17</v>
      </c>
      <c r="AL7" s="106">
        <f t="shared" si="4"/>
        <v>0</v>
      </c>
      <c r="AM7" s="106">
        <f t="shared" si="5"/>
        <v>0</v>
      </c>
      <c r="AN7" s="106">
        <f t="shared" si="6"/>
        <v>0</v>
      </c>
      <c r="AO7" s="110">
        <f t="shared" si="7"/>
        <v>17</v>
      </c>
      <c r="AP7" s="200">
        <f aca="true" t="shared" si="8" ref="AP7:AP24">(AO7*100)/25</f>
        <v>68</v>
      </c>
    </row>
    <row r="8" spans="1:42" ht="12.75">
      <c r="A8" s="3">
        <v>4</v>
      </c>
      <c r="B8" s="21" t="s">
        <v>1</v>
      </c>
      <c r="C8" s="87" t="s">
        <v>2</v>
      </c>
      <c r="D8" s="87" t="s">
        <v>1</v>
      </c>
      <c r="E8" s="87" t="s">
        <v>4</v>
      </c>
      <c r="F8" s="87" t="s">
        <v>1</v>
      </c>
      <c r="G8" s="87" t="s">
        <v>1</v>
      </c>
      <c r="H8" s="87" t="s">
        <v>1</v>
      </c>
      <c r="I8" s="87" t="s">
        <v>3</v>
      </c>
      <c r="J8" s="87" t="s">
        <v>2</v>
      </c>
      <c r="K8" s="87" t="s">
        <v>1</v>
      </c>
      <c r="L8" s="87" t="s">
        <v>3</v>
      </c>
      <c r="M8" s="87" t="s">
        <v>5</v>
      </c>
      <c r="N8" s="87" t="s">
        <v>1</v>
      </c>
      <c r="O8" s="87" t="s">
        <v>1</v>
      </c>
      <c r="P8" s="87" t="s">
        <v>1</v>
      </c>
      <c r="Q8" s="26"/>
      <c r="R8" s="87" t="s">
        <v>1</v>
      </c>
      <c r="S8" s="87" t="s">
        <v>1</v>
      </c>
      <c r="T8" s="26"/>
      <c r="U8" s="87" t="s">
        <v>3</v>
      </c>
      <c r="V8" s="87" t="s">
        <v>1</v>
      </c>
      <c r="W8" s="87" t="s">
        <v>3</v>
      </c>
      <c r="X8" s="87" t="s">
        <v>1</v>
      </c>
      <c r="Y8" s="87" t="s">
        <v>1</v>
      </c>
      <c r="Z8" s="87" t="s">
        <v>1</v>
      </c>
      <c r="AA8" s="87" t="s">
        <v>1</v>
      </c>
      <c r="AB8" s="26"/>
      <c r="AC8" s="87" t="s">
        <v>1</v>
      </c>
      <c r="AD8" s="87" t="s">
        <v>3</v>
      </c>
      <c r="AE8" s="131"/>
      <c r="AF8" s="109">
        <v>4</v>
      </c>
      <c r="AG8" s="105" t="s">
        <v>1</v>
      </c>
      <c r="AH8" s="106">
        <f t="shared" si="0"/>
        <v>1</v>
      </c>
      <c r="AI8" s="106">
        <f t="shared" si="1"/>
        <v>2</v>
      </c>
      <c r="AJ8" s="106">
        <f t="shared" si="2"/>
        <v>16</v>
      </c>
      <c r="AK8" s="106">
        <f t="shared" si="3"/>
        <v>5</v>
      </c>
      <c r="AL8" s="106">
        <f t="shared" si="4"/>
        <v>0</v>
      </c>
      <c r="AM8" s="106">
        <f t="shared" si="5"/>
        <v>1</v>
      </c>
      <c r="AN8" s="106">
        <f t="shared" si="6"/>
        <v>0</v>
      </c>
      <c r="AO8" s="110">
        <f t="shared" si="7"/>
        <v>16</v>
      </c>
      <c r="AP8" s="200">
        <f t="shared" si="8"/>
        <v>64</v>
      </c>
    </row>
    <row r="9" spans="1:42" ht="12.75">
      <c r="A9" s="3">
        <v>5</v>
      </c>
      <c r="B9" s="21" t="s">
        <v>2</v>
      </c>
      <c r="C9" s="87" t="s">
        <v>1</v>
      </c>
      <c r="D9" s="87" t="s">
        <v>2</v>
      </c>
      <c r="E9" s="87" t="s">
        <v>3</v>
      </c>
      <c r="F9" s="87" t="s">
        <v>1</v>
      </c>
      <c r="G9" s="87" t="s">
        <v>4</v>
      </c>
      <c r="H9" s="87" t="s">
        <v>4</v>
      </c>
      <c r="I9" s="87" t="s">
        <v>2</v>
      </c>
      <c r="J9" s="87" t="s">
        <v>1</v>
      </c>
      <c r="K9" s="87" t="s">
        <v>1</v>
      </c>
      <c r="L9" s="87" t="s">
        <v>2</v>
      </c>
      <c r="M9" s="87" t="s">
        <v>4</v>
      </c>
      <c r="N9" s="87" t="s">
        <v>2</v>
      </c>
      <c r="O9" s="87" t="s">
        <v>1</v>
      </c>
      <c r="P9" s="87" t="s">
        <v>1</v>
      </c>
      <c r="Q9" s="26"/>
      <c r="R9" s="87" t="s">
        <v>1</v>
      </c>
      <c r="S9" s="87" t="s">
        <v>1</v>
      </c>
      <c r="T9" s="26"/>
      <c r="U9" s="87" t="s">
        <v>1</v>
      </c>
      <c r="V9" s="87" t="s">
        <v>1</v>
      </c>
      <c r="W9" s="87" t="s">
        <v>1</v>
      </c>
      <c r="X9" s="87" t="s">
        <v>4</v>
      </c>
      <c r="Y9" s="87" t="s">
        <v>1</v>
      </c>
      <c r="Z9" s="87" t="s">
        <v>4</v>
      </c>
      <c r="AA9" s="87" t="s">
        <v>1</v>
      </c>
      <c r="AB9" s="26"/>
      <c r="AC9" s="87" t="s">
        <v>5</v>
      </c>
      <c r="AD9" s="87" t="s">
        <v>5</v>
      </c>
      <c r="AE9" s="131"/>
      <c r="AF9" s="109">
        <v>5</v>
      </c>
      <c r="AG9" s="105" t="s">
        <v>2</v>
      </c>
      <c r="AH9" s="106">
        <f t="shared" si="0"/>
        <v>5</v>
      </c>
      <c r="AI9" s="106">
        <f t="shared" si="1"/>
        <v>4</v>
      </c>
      <c r="AJ9" s="106">
        <f t="shared" si="2"/>
        <v>13</v>
      </c>
      <c r="AK9" s="106">
        <f t="shared" si="3"/>
        <v>1</v>
      </c>
      <c r="AL9" s="106">
        <f t="shared" si="4"/>
        <v>0</v>
      </c>
      <c r="AM9" s="106">
        <f t="shared" si="5"/>
        <v>2</v>
      </c>
      <c r="AN9" s="106">
        <f t="shared" si="6"/>
        <v>0</v>
      </c>
      <c r="AO9" s="110">
        <f t="shared" si="7"/>
        <v>4</v>
      </c>
      <c r="AP9" s="200">
        <f t="shared" si="8"/>
        <v>16</v>
      </c>
    </row>
    <row r="10" spans="1:42" ht="12.75">
      <c r="A10" s="3">
        <v>6</v>
      </c>
      <c r="B10" s="21" t="s">
        <v>3</v>
      </c>
      <c r="C10" s="87" t="s">
        <v>3</v>
      </c>
      <c r="D10" s="87" t="s">
        <v>1</v>
      </c>
      <c r="E10" s="87" t="s">
        <v>3</v>
      </c>
      <c r="F10" s="87" t="s">
        <v>3</v>
      </c>
      <c r="G10" s="87" t="s">
        <v>3</v>
      </c>
      <c r="H10" s="87" t="s">
        <v>3</v>
      </c>
      <c r="I10" s="87" t="s">
        <v>3</v>
      </c>
      <c r="J10" s="87" t="s">
        <v>1</v>
      </c>
      <c r="K10" s="87" t="s">
        <v>2</v>
      </c>
      <c r="L10" s="87" t="s">
        <v>1</v>
      </c>
      <c r="M10" s="87" t="s">
        <v>3</v>
      </c>
      <c r="N10" s="87" t="s">
        <v>1</v>
      </c>
      <c r="O10" s="87" t="s">
        <v>3</v>
      </c>
      <c r="P10" s="87" t="s">
        <v>2</v>
      </c>
      <c r="Q10" s="26"/>
      <c r="R10" s="87" t="s">
        <v>3</v>
      </c>
      <c r="S10" s="87" t="s">
        <v>2</v>
      </c>
      <c r="T10" s="26"/>
      <c r="U10" s="87" t="s">
        <v>1</v>
      </c>
      <c r="V10" s="87" t="s">
        <v>3</v>
      </c>
      <c r="W10" s="87" t="s">
        <v>3</v>
      </c>
      <c r="X10" s="87" t="s">
        <v>3</v>
      </c>
      <c r="Y10" s="87" t="s">
        <v>3</v>
      </c>
      <c r="Z10" s="87" t="s">
        <v>2</v>
      </c>
      <c r="AA10" s="87" t="s">
        <v>4</v>
      </c>
      <c r="AB10" s="26"/>
      <c r="AC10" s="87" t="s">
        <v>2</v>
      </c>
      <c r="AD10" s="87" t="s">
        <v>3</v>
      </c>
      <c r="AE10" s="131"/>
      <c r="AF10" s="109">
        <v>6</v>
      </c>
      <c r="AG10" s="105" t="s">
        <v>3</v>
      </c>
      <c r="AH10" s="106">
        <f t="shared" si="0"/>
        <v>1</v>
      </c>
      <c r="AI10" s="106">
        <f t="shared" si="1"/>
        <v>5</v>
      </c>
      <c r="AJ10" s="106">
        <f t="shared" si="2"/>
        <v>5</v>
      </c>
      <c r="AK10" s="106">
        <f t="shared" si="3"/>
        <v>14</v>
      </c>
      <c r="AL10" s="106">
        <f t="shared" si="4"/>
        <v>0</v>
      </c>
      <c r="AM10" s="106">
        <f t="shared" si="5"/>
        <v>0</v>
      </c>
      <c r="AN10" s="106">
        <f t="shared" si="6"/>
        <v>0</v>
      </c>
      <c r="AO10" s="110">
        <f t="shared" si="7"/>
        <v>14</v>
      </c>
      <c r="AP10" s="200">
        <f t="shared" si="8"/>
        <v>56</v>
      </c>
    </row>
    <row r="11" spans="1:42" ht="12.75">
      <c r="A11" s="3">
        <v>7</v>
      </c>
      <c r="B11" s="21" t="s">
        <v>1</v>
      </c>
      <c r="C11" s="87" t="s">
        <v>1</v>
      </c>
      <c r="D11" s="87" t="s">
        <v>2</v>
      </c>
      <c r="E11" s="87" t="s">
        <v>1</v>
      </c>
      <c r="F11" s="87" t="s">
        <v>1</v>
      </c>
      <c r="G11" s="87" t="s">
        <v>5</v>
      </c>
      <c r="H11" s="87" t="s">
        <v>1</v>
      </c>
      <c r="I11" s="87" t="s">
        <v>1</v>
      </c>
      <c r="J11" s="87" t="s">
        <v>1</v>
      </c>
      <c r="K11" s="87" t="s">
        <v>1</v>
      </c>
      <c r="L11" s="87" t="s">
        <v>1</v>
      </c>
      <c r="M11" s="87" t="s">
        <v>4</v>
      </c>
      <c r="N11" s="87" t="s">
        <v>2</v>
      </c>
      <c r="O11" s="87" t="s">
        <v>1</v>
      </c>
      <c r="P11" s="87" t="s">
        <v>1</v>
      </c>
      <c r="Q11" s="26"/>
      <c r="R11" s="87" t="s">
        <v>1</v>
      </c>
      <c r="S11" s="87" t="s">
        <v>2</v>
      </c>
      <c r="T11" s="26"/>
      <c r="U11" s="87" t="s">
        <v>2</v>
      </c>
      <c r="V11" s="87" t="s">
        <v>1</v>
      </c>
      <c r="W11" s="87" t="s">
        <v>1</v>
      </c>
      <c r="X11" s="87" t="s">
        <v>1</v>
      </c>
      <c r="Y11" s="87" t="s">
        <v>2</v>
      </c>
      <c r="Z11" s="87" t="s">
        <v>4</v>
      </c>
      <c r="AA11" s="87" t="s">
        <v>1</v>
      </c>
      <c r="AB11" s="26"/>
      <c r="AC11" s="87" t="s">
        <v>1</v>
      </c>
      <c r="AD11" s="87" t="s">
        <v>2</v>
      </c>
      <c r="AE11" s="131"/>
      <c r="AF11" s="109">
        <v>7</v>
      </c>
      <c r="AG11" s="105" t="s">
        <v>1</v>
      </c>
      <c r="AH11" s="106">
        <f t="shared" si="0"/>
        <v>2</v>
      </c>
      <c r="AI11" s="106">
        <f t="shared" si="1"/>
        <v>6</v>
      </c>
      <c r="AJ11" s="106">
        <f t="shared" si="2"/>
        <v>16</v>
      </c>
      <c r="AK11" s="106">
        <f t="shared" si="3"/>
        <v>0</v>
      </c>
      <c r="AL11" s="106">
        <f t="shared" si="4"/>
        <v>0</v>
      </c>
      <c r="AM11" s="106">
        <f t="shared" si="5"/>
        <v>1</v>
      </c>
      <c r="AN11" s="106">
        <f t="shared" si="6"/>
        <v>0</v>
      </c>
      <c r="AO11" s="110">
        <f t="shared" si="7"/>
        <v>16</v>
      </c>
      <c r="AP11" s="200">
        <f t="shared" si="8"/>
        <v>64</v>
      </c>
    </row>
    <row r="12" spans="1:42" ht="12.75">
      <c r="A12" s="3">
        <v>8</v>
      </c>
      <c r="B12" s="21" t="s">
        <v>3</v>
      </c>
      <c r="C12" s="87" t="s">
        <v>3</v>
      </c>
      <c r="D12" s="87" t="s">
        <v>1</v>
      </c>
      <c r="E12" s="87" t="s">
        <v>1</v>
      </c>
      <c r="F12" s="87" t="s">
        <v>1</v>
      </c>
      <c r="G12" s="87" t="s">
        <v>2</v>
      </c>
      <c r="H12" s="87" t="s">
        <v>3</v>
      </c>
      <c r="I12" s="87" t="s">
        <v>3</v>
      </c>
      <c r="J12" s="87" t="s">
        <v>2</v>
      </c>
      <c r="K12" s="87" t="s">
        <v>3</v>
      </c>
      <c r="L12" s="87" t="s">
        <v>1</v>
      </c>
      <c r="M12" s="87" t="s">
        <v>4</v>
      </c>
      <c r="N12" s="87" t="s">
        <v>3</v>
      </c>
      <c r="O12" s="87" t="s">
        <v>3</v>
      </c>
      <c r="P12" s="87" t="s">
        <v>4</v>
      </c>
      <c r="Q12" s="26"/>
      <c r="R12" s="87" t="s">
        <v>3</v>
      </c>
      <c r="S12" s="87" t="s">
        <v>1</v>
      </c>
      <c r="T12" s="26"/>
      <c r="U12" s="87" t="s">
        <v>4</v>
      </c>
      <c r="V12" s="87" t="s">
        <v>3</v>
      </c>
      <c r="W12" s="87" t="s">
        <v>4</v>
      </c>
      <c r="X12" s="87" t="s">
        <v>2</v>
      </c>
      <c r="Y12" s="87" t="s">
        <v>3</v>
      </c>
      <c r="Z12" s="87" t="s">
        <v>1</v>
      </c>
      <c r="AA12" s="87" t="s">
        <v>2</v>
      </c>
      <c r="AB12" s="26"/>
      <c r="AC12" s="87" t="s">
        <v>4</v>
      </c>
      <c r="AD12" s="87" t="s">
        <v>1</v>
      </c>
      <c r="AE12" s="131"/>
      <c r="AF12" s="109">
        <v>8</v>
      </c>
      <c r="AG12" s="105" t="s">
        <v>3</v>
      </c>
      <c r="AH12" s="106">
        <f t="shared" si="0"/>
        <v>5</v>
      </c>
      <c r="AI12" s="106">
        <f t="shared" si="1"/>
        <v>4</v>
      </c>
      <c r="AJ12" s="106">
        <f t="shared" si="2"/>
        <v>7</v>
      </c>
      <c r="AK12" s="106">
        <f t="shared" si="3"/>
        <v>9</v>
      </c>
      <c r="AL12" s="106">
        <f t="shared" si="4"/>
        <v>0</v>
      </c>
      <c r="AM12" s="106">
        <f t="shared" si="5"/>
        <v>0</v>
      </c>
      <c r="AN12" s="106">
        <f t="shared" si="6"/>
        <v>0</v>
      </c>
      <c r="AO12" s="110">
        <f t="shared" si="7"/>
        <v>9</v>
      </c>
      <c r="AP12" s="200">
        <f t="shared" si="8"/>
        <v>36</v>
      </c>
    </row>
    <row r="13" spans="1:42" ht="12.75">
      <c r="A13" s="3">
        <v>9</v>
      </c>
      <c r="B13" s="21" t="s">
        <v>1</v>
      </c>
      <c r="C13" s="87" t="s">
        <v>1</v>
      </c>
      <c r="D13" s="87" t="s">
        <v>2</v>
      </c>
      <c r="E13" s="87" t="s">
        <v>2</v>
      </c>
      <c r="F13" s="87" t="s">
        <v>1</v>
      </c>
      <c r="G13" s="87" t="s">
        <v>1</v>
      </c>
      <c r="H13" s="87" t="s">
        <v>3</v>
      </c>
      <c r="I13" s="87" t="s">
        <v>3</v>
      </c>
      <c r="J13" s="87" t="s">
        <v>1</v>
      </c>
      <c r="K13" s="87" t="s">
        <v>2</v>
      </c>
      <c r="L13" s="87" t="s">
        <v>2</v>
      </c>
      <c r="M13" s="87" t="s">
        <v>1</v>
      </c>
      <c r="N13" s="87" t="s">
        <v>2</v>
      </c>
      <c r="O13" s="87" t="s">
        <v>3</v>
      </c>
      <c r="P13" s="87" t="s">
        <v>2</v>
      </c>
      <c r="Q13" s="26"/>
      <c r="R13" s="87" t="s">
        <v>2</v>
      </c>
      <c r="S13" s="87" t="s">
        <v>2</v>
      </c>
      <c r="T13" s="26"/>
      <c r="U13" s="87" t="s">
        <v>1</v>
      </c>
      <c r="V13" s="87" t="s">
        <v>1</v>
      </c>
      <c r="W13" s="87" t="s">
        <v>1</v>
      </c>
      <c r="X13" s="87" t="s">
        <v>1</v>
      </c>
      <c r="Y13" s="87" t="s">
        <v>1</v>
      </c>
      <c r="Z13" s="87" t="s">
        <v>1</v>
      </c>
      <c r="AA13" s="87" t="s">
        <v>1</v>
      </c>
      <c r="AB13" s="26"/>
      <c r="AC13" s="87" t="s">
        <v>3</v>
      </c>
      <c r="AD13" s="87" t="s">
        <v>1</v>
      </c>
      <c r="AE13" s="131"/>
      <c r="AF13" s="109">
        <v>9</v>
      </c>
      <c r="AG13" s="105" t="s">
        <v>1</v>
      </c>
      <c r="AH13" s="106">
        <f t="shared" si="0"/>
        <v>0</v>
      </c>
      <c r="AI13" s="106">
        <f t="shared" si="1"/>
        <v>8</v>
      </c>
      <c r="AJ13" s="106">
        <f t="shared" si="2"/>
        <v>13</v>
      </c>
      <c r="AK13" s="106">
        <f t="shared" si="3"/>
        <v>4</v>
      </c>
      <c r="AL13" s="106">
        <f t="shared" si="4"/>
        <v>0</v>
      </c>
      <c r="AM13" s="106">
        <f t="shared" si="5"/>
        <v>0</v>
      </c>
      <c r="AN13" s="106">
        <f t="shared" si="6"/>
        <v>0</v>
      </c>
      <c r="AO13" s="110">
        <f t="shared" si="7"/>
        <v>13</v>
      </c>
      <c r="AP13" s="200">
        <f t="shared" si="8"/>
        <v>52</v>
      </c>
    </row>
    <row r="14" spans="1:42" ht="12.75">
      <c r="A14" s="3">
        <v>10</v>
      </c>
      <c r="B14" s="21" t="s">
        <v>4</v>
      </c>
      <c r="C14" s="87" t="s">
        <v>4</v>
      </c>
      <c r="D14" s="87" t="s">
        <v>5</v>
      </c>
      <c r="E14" s="87" t="s">
        <v>4</v>
      </c>
      <c r="F14" s="87" t="s">
        <v>4</v>
      </c>
      <c r="G14" s="87" t="s">
        <v>4</v>
      </c>
      <c r="H14" s="87" t="s">
        <v>4</v>
      </c>
      <c r="I14" s="87" t="s">
        <v>4</v>
      </c>
      <c r="J14" s="87" t="s">
        <v>2</v>
      </c>
      <c r="K14" s="87" t="s">
        <v>4</v>
      </c>
      <c r="L14" s="87" t="s">
        <v>4</v>
      </c>
      <c r="M14" s="87" t="s">
        <v>4</v>
      </c>
      <c r="N14" s="87" t="s">
        <v>4</v>
      </c>
      <c r="O14" s="87" t="s">
        <v>4</v>
      </c>
      <c r="P14" s="87" t="s">
        <v>4</v>
      </c>
      <c r="Q14" s="26"/>
      <c r="R14" s="87" t="s">
        <v>4</v>
      </c>
      <c r="S14" s="87" t="s">
        <v>4</v>
      </c>
      <c r="T14" s="26"/>
      <c r="U14" s="87" t="s">
        <v>4</v>
      </c>
      <c r="V14" s="87" t="s">
        <v>5</v>
      </c>
      <c r="W14" s="87" t="s">
        <v>5</v>
      </c>
      <c r="X14" s="87" t="s">
        <v>4</v>
      </c>
      <c r="Y14" s="87" t="s">
        <v>4</v>
      </c>
      <c r="Z14" s="87" t="s">
        <v>4</v>
      </c>
      <c r="AA14" s="87" t="s">
        <v>4</v>
      </c>
      <c r="AB14" s="26"/>
      <c r="AC14" s="87" t="s">
        <v>4</v>
      </c>
      <c r="AD14" s="87" t="s">
        <v>4</v>
      </c>
      <c r="AE14" s="131"/>
      <c r="AF14" s="109">
        <v>10</v>
      </c>
      <c r="AG14" s="105" t="s">
        <v>4</v>
      </c>
      <c r="AH14" s="106">
        <f t="shared" si="0"/>
        <v>21</v>
      </c>
      <c r="AI14" s="106">
        <f t="shared" si="1"/>
        <v>1</v>
      </c>
      <c r="AJ14" s="106">
        <f t="shared" si="2"/>
        <v>0</v>
      </c>
      <c r="AK14" s="106">
        <f t="shared" si="3"/>
        <v>0</v>
      </c>
      <c r="AL14" s="106">
        <f t="shared" si="4"/>
        <v>0</v>
      </c>
      <c r="AM14" s="106">
        <f t="shared" si="5"/>
        <v>3</v>
      </c>
      <c r="AN14" s="106">
        <f t="shared" si="6"/>
        <v>0</v>
      </c>
      <c r="AO14" s="110">
        <f t="shared" si="7"/>
        <v>21</v>
      </c>
      <c r="AP14" s="200">
        <f t="shared" si="8"/>
        <v>84</v>
      </c>
    </row>
    <row r="15" spans="1:42" ht="12.75">
      <c r="A15" s="3">
        <v>11</v>
      </c>
      <c r="B15" s="21" t="s">
        <v>1</v>
      </c>
      <c r="C15" s="87" t="s">
        <v>1</v>
      </c>
      <c r="D15" s="87" t="s">
        <v>4</v>
      </c>
      <c r="E15" s="87" t="s">
        <v>4</v>
      </c>
      <c r="F15" s="87" t="s">
        <v>3</v>
      </c>
      <c r="G15" s="87" t="s">
        <v>4</v>
      </c>
      <c r="H15" s="87" t="s">
        <v>1</v>
      </c>
      <c r="I15" s="87" t="s">
        <v>1</v>
      </c>
      <c r="J15" s="87" t="s">
        <v>1</v>
      </c>
      <c r="K15" s="87" t="s">
        <v>1</v>
      </c>
      <c r="L15" s="87" t="s">
        <v>2</v>
      </c>
      <c r="M15" s="87" t="s">
        <v>1</v>
      </c>
      <c r="N15" s="87" t="s">
        <v>2</v>
      </c>
      <c r="O15" s="87" t="s">
        <v>3</v>
      </c>
      <c r="P15" s="87" t="s">
        <v>4</v>
      </c>
      <c r="Q15" s="26"/>
      <c r="R15" s="87" t="s">
        <v>4</v>
      </c>
      <c r="S15" s="87" t="s">
        <v>4</v>
      </c>
      <c r="T15" s="26"/>
      <c r="U15" s="87" t="s">
        <v>1</v>
      </c>
      <c r="V15" s="87" t="s">
        <v>4</v>
      </c>
      <c r="W15" s="87" t="s">
        <v>4</v>
      </c>
      <c r="X15" s="87" t="s">
        <v>4</v>
      </c>
      <c r="Y15" s="87" t="s">
        <v>4</v>
      </c>
      <c r="Z15" s="87" t="s">
        <v>1</v>
      </c>
      <c r="AA15" s="87" t="s">
        <v>4</v>
      </c>
      <c r="AB15" s="26"/>
      <c r="AC15" s="87" t="s">
        <v>4</v>
      </c>
      <c r="AD15" s="87" t="s">
        <v>2</v>
      </c>
      <c r="AE15" s="131"/>
      <c r="AF15" s="109">
        <v>11</v>
      </c>
      <c r="AG15" s="105" t="s">
        <v>1</v>
      </c>
      <c r="AH15" s="106">
        <f t="shared" si="0"/>
        <v>12</v>
      </c>
      <c r="AI15" s="106">
        <f t="shared" si="1"/>
        <v>3</v>
      </c>
      <c r="AJ15" s="106">
        <f t="shared" si="2"/>
        <v>8</v>
      </c>
      <c r="AK15" s="106">
        <f t="shared" si="3"/>
        <v>2</v>
      </c>
      <c r="AL15" s="106">
        <f t="shared" si="4"/>
        <v>0</v>
      </c>
      <c r="AM15" s="106">
        <f t="shared" si="5"/>
        <v>0</v>
      </c>
      <c r="AN15" s="106">
        <f t="shared" si="6"/>
        <v>0</v>
      </c>
      <c r="AO15" s="110">
        <f t="shared" si="7"/>
        <v>8</v>
      </c>
      <c r="AP15" s="200">
        <f t="shared" si="8"/>
        <v>32</v>
      </c>
    </row>
    <row r="16" spans="1:42" ht="12.75">
      <c r="A16" s="3">
        <v>12</v>
      </c>
      <c r="B16" s="21" t="s">
        <v>1</v>
      </c>
      <c r="C16" s="87" t="s">
        <v>1</v>
      </c>
      <c r="D16" s="87" t="s">
        <v>2</v>
      </c>
      <c r="E16" s="87" t="s">
        <v>3</v>
      </c>
      <c r="F16" s="87" t="s">
        <v>2</v>
      </c>
      <c r="G16" s="87" t="s">
        <v>1</v>
      </c>
      <c r="H16" s="87" t="s">
        <v>1</v>
      </c>
      <c r="I16" s="87" t="s">
        <v>2</v>
      </c>
      <c r="J16" s="87" t="s">
        <v>2</v>
      </c>
      <c r="K16" s="87" t="s">
        <v>1</v>
      </c>
      <c r="L16" s="87" t="s">
        <v>1</v>
      </c>
      <c r="M16" s="87" t="s">
        <v>4</v>
      </c>
      <c r="N16" s="87" t="s">
        <v>1</v>
      </c>
      <c r="O16" s="87" t="s">
        <v>2</v>
      </c>
      <c r="P16" s="87" t="s">
        <v>3</v>
      </c>
      <c r="Q16" s="26"/>
      <c r="R16" s="87" t="s">
        <v>3</v>
      </c>
      <c r="S16" s="87" t="s">
        <v>1</v>
      </c>
      <c r="T16" s="26"/>
      <c r="U16" s="87" t="s">
        <v>3</v>
      </c>
      <c r="V16" s="87" t="s">
        <v>3</v>
      </c>
      <c r="W16" s="87" t="s">
        <v>1</v>
      </c>
      <c r="X16" s="87" t="s">
        <v>2</v>
      </c>
      <c r="Y16" s="87" t="s">
        <v>1</v>
      </c>
      <c r="Z16" s="87" t="s">
        <v>3</v>
      </c>
      <c r="AA16" s="87" t="s">
        <v>2</v>
      </c>
      <c r="AB16" s="26"/>
      <c r="AC16" s="87" t="s">
        <v>3</v>
      </c>
      <c r="AD16" s="87" t="s">
        <v>2</v>
      </c>
      <c r="AE16" s="131"/>
      <c r="AF16" s="109">
        <v>12</v>
      </c>
      <c r="AG16" s="105" t="s">
        <v>1</v>
      </c>
      <c r="AH16" s="106">
        <f t="shared" si="0"/>
        <v>1</v>
      </c>
      <c r="AI16" s="106">
        <f t="shared" si="1"/>
        <v>8</v>
      </c>
      <c r="AJ16" s="106">
        <f t="shared" si="2"/>
        <v>9</v>
      </c>
      <c r="AK16" s="106">
        <f t="shared" si="3"/>
        <v>7</v>
      </c>
      <c r="AL16" s="106">
        <f t="shared" si="4"/>
        <v>0</v>
      </c>
      <c r="AM16" s="106">
        <f t="shared" si="5"/>
        <v>0</v>
      </c>
      <c r="AN16" s="106">
        <f t="shared" si="6"/>
        <v>0</v>
      </c>
      <c r="AO16" s="110">
        <f t="shared" si="7"/>
        <v>9</v>
      </c>
      <c r="AP16" s="200">
        <f t="shared" si="8"/>
        <v>36</v>
      </c>
    </row>
    <row r="17" spans="1:42" ht="12.75">
      <c r="A17" s="3">
        <v>13</v>
      </c>
      <c r="B17" s="21" t="s">
        <v>2</v>
      </c>
      <c r="C17" s="87" t="s">
        <v>3</v>
      </c>
      <c r="D17" s="87" t="s">
        <v>3</v>
      </c>
      <c r="E17" s="87" t="s">
        <v>3</v>
      </c>
      <c r="F17" s="87" t="s">
        <v>2</v>
      </c>
      <c r="G17" s="87" t="s">
        <v>3</v>
      </c>
      <c r="H17" s="87" t="s">
        <v>3</v>
      </c>
      <c r="I17" s="87" t="s">
        <v>3</v>
      </c>
      <c r="J17" s="87" t="s">
        <v>1</v>
      </c>
      <c r="K17" s="87" t="s">
        <v>3</v>
      </c>
      <c r="L17" s="87" t="s">
        <v>3</v>
      </c>
      <c r="M17" s="87" t="s">
        <v>2</v>
      </c>
      <c r="N17" s="87" t="s">
        <v>3</v>
      </c>
      <c r="O17" s="87" t="s">
        <v>2</v>
      </c>
      <c r="P17" s="87" t="s">
        <v>3</v>
      </c>
      <c r="Q17" s="26"/>
      <c r="R17" s="87" t="s">
        <v>3</v>
      </c>
      <c r="S17" s="87" t="s">
        <v>3</v>
      </c>
      <c r="T17" s="26"/>
      <c r="U17" s="87" t="s">
        <v>3</v>
      </c>
      <c r="V17" s="87" t="s">
        <v>4</v>
      </c>
      <c r="W17" s="87" t="s">
        <v>3</v>
      </c>
      <c r="X17" s="87" t="s">
        <v>3</v>
      </c>
      <c r="Y17" s="87" t="s">
        <v>2</v>
      </c>
      <c r="Z17" s="87" t="s">
        <v>3</v>
      </c>
      <c r="AA17" s="87" t="s">
        <v>2</v>
      </c>
      <c r="AB17" s="26"/>
      <c r="AC17" s="87" t="s">
        <v>3</v>
      </c>
      <c r="AD17" s="87" t="s">
        <v>2</v>
      </c>
      <c r="AE17" s="131"/>
      <c r="AF17" s="109">
        <v>13</v>
      </c>
      <c r="AG17" s="105" t="s">
        <v>2</v>
      </c>
      <c r="AH17" s="106">
        <f t="shared" si="0"/>
        <v>1</v>
      </c>
      <c r="AI17" s="106">
        <f t="shared" si="1"/>
        <v>6</v>
      </c>
      <c r="AJ17" s="106">
        <f t="shared" si="2"/>
        <v>1</v>
      </c>
      <c r="AK17" s="106">
        <f t="shared" si="3"/>
        <v>17</v>
      </c>
      <c r="AL17" s="106">
        <f t="shared" si="4"/>
        <v>0</v>
      </c>
      <c r="AM17" s="106">
        <f t="shared" si="5"/>
        <v>0</v>
      </c>
      <c r="AN17" s="106">
        <f t="shared" si="6"/>
        <v>0</v>
      </c>
      <c r="AO17" s="110">
        <f t="shared" si="7"/>
        <v>6</v>
      </c>
      <c r="AP17" s="200">
        <f t="shared" si="8"/>
        <v>24</v>
      </c>
    </row>
    <row r="18" spans="1:42" ht="12.75">
      <c r="A18" s="3">
        <v>14</v>
      </c>
      <c r="B18" s="21" t="s">
        <v>3</v>
      </c>
      <c r="C18" s="87" t="s">
        <v>3</v>
      </c>
      <c r="D18" s="87" t="s">
        <v>1</v>
      </c>
      <c r="E18" s="87" t="s">
        <v>4</v>
      </c>
      <c r="F18" s="87" t="s">
        <v>3</v>
      </c>
      <c r="G18" s="87" t="s">
        <v>1</v>
      </c>
      <c r="H18" s="87" t="s">
        <v>2</v>
      </c>
      <c r="I18" s="87" t="s">
        <v>1</v>
      </c>
      <c r="J18" s="87" t="s">
        <v>1</v>
      </c>
      <c r="K18" s="87" t="s">
        <v>4</v>
      </c>
      <c r="L18" s="87" t="s">
        <v>1</v>
      </c>
      <c r="M18" s="87" t="s">
        <v>2</v>
      </c>
      <c r="N18" s="87" t="s">
        <v>4</v>
      </c>
      <c r="O18" s="87" t="s">
        <v>3</v>
      </c>
      <c r="P18" s="87" t="s">
        <v>3</v>
      </c>
      <c r="Q18" s="26"/>
      <c r="R18" s="87" t="s">
        <v>3</v>
      </c>
      <c r="S18" s="87" t="s">
        <v>4</v>
      </c>
      <c r="T18" s="26"/>
      <c r="U18" s="87" t="s">
        <v>1</v>
      </c>
      <c r="V18" s="87" t="s">
        <v>4</v>
      </c>
      <c r="W18" s="87" t="s">
        <v>1</v>
      </c>
      <c r="X18" s="87" t="s">
        <v>3</v>
      </c>
      <c r="Y18" s="87" t="s">
        <v>3</v>
      </c>
      <c r="Z18" s="87" t="s">
        <v>3</v>
      </c>
      <c r="AA18" s="87" t="s">
        <v>2</v>
      </c>
      <c r="AB18" s="26"/>
      <c r="AC18" s="87" t="s">
        <v>3</v>
      </c>
      <c r="AD18" s="87" t="s">
        <v>2</v>
      </c>
      <c r="AE18" s="131"/>
      <c r="AF18" s="109">
        <v>14</v>
      </c>
      <c r="AG18" s="105" t="s">
        <v>3</v>
      </c>
      <c r="AH18" s="106">
        <f t="shared" si="0"/>
        <v>5</v>
      </c>
      <c r="AI18" s="106">
        <f t="shared" si="1"/>
        <v>4</v>
      </c>
      <c r="AJ18" s="106">
        <f t="shared" si="2"/>
        <v>7</v>
      </c>
      <c r="AK18" s="106">
        <f t="shared" si="3"/>
        <v>9</v>
      </c>
      <c r="AL18" s="106">
        <f t="shared" si="4"/>
        <v>0</v>
      </c>
      <c r="AM18" s="106">
        <f t="shared" si="5"/>
        <v>0</v>
      </c>
      <c r="AN18" s="106">
        <f t="shared" si="6"/>
        <v>0</v>
      </c>
      <c r="AO18" s="110">
        <f t="shared" si="7"/>
        <v>9</v>
      </c>
      <c r="AP18" s="200">
        <f t="shared" si="8"/>
        <v>36</v>
      </c>
    </row>
    <row r="19" spans="1:42" ht="12.75">
      <c r="A19" s="3">
        <v>15</v>
      </c>
      <c r="B19" s="21" t="s">
        <v>2</v>
      </c>
      <c r="C19" s="87" t="s">
        <v>2</v>
      </c>
      <c r="D19" s="87" t="s">
        <v>4</v>
      </c>
      <c r="E19" s="87" t="s">
        <v>4</v>
      </c>
      <c r="F19" s="87" t="s">
        <v>2</v>
      </c>
      <c r="G19" s="87" t="s">
        <v>4</v>
      </c>
      <c r="H19" s="87" t="s">
        <v>2</v>
      </c>
      <c r="I19" s="87" t="s">
        <v>2</v>
      </c>
      <c r="J19" s="87" t="s">
        <v>4</v>
      </c>
      <c r="K19" s="87" t="s">
        <v>4</v>
      </c>
      <c r="L19" s="87" t="s">
        <v>2</v>
      </c>
      <c r="M19" s="87" t="s">
        <v>1</v>
      </c>
      <c r="N19" s="87" t="s">
        <v>2</v>
      </c>
      <c r="O19" s="87" t="s">
        <v>2</v>
      </c>
      <c r="P19" s="87" t="s">
        <v>2</v>
      </c>
      <c r="Q19" s="26"/>
      <c r="R19" s="87" t="s">
        <v>2</v>
      </c>
      <c r="S19" s="87" t="s">
        <v>3</v>
      </c>
      <c r="T19" s="26"/>
      <c r="U19" s="87" t="s">
        <v>3</v>
      </c>
      <c r="V19" s="87" t="s">
        <v>4</v>
      </c>
      <c r="W19" s="87" t="s">
        <v>4</v>
      </c>
      <c r="X19" s="87" t="s">
        <v>2</v>
      </c>
      <c r="Y19" s="87" t="s">
        <v>3</v>
      </c>
      <c r="Z19" s="87" t="s">
        <v>2</v>
      </c>
      <c r="AA19" s="87" t="s">
        <v>2</v>
      </c>
      <c r="AB19" s="26"/>
      <c r="AC19" s="87" t="s">
        <v>4</v>
      </c>
      <c r="AD19" s="87" t="s">
        <v>4</v>
      </c>
      <c r="AE19" s="131"/>
      <c r="AF19" s="109">
        <v>15</v>
      </c>
      <c r="AG19" s="105" t="s">
        <v>2</v>
      </c>
      <c r="AH19" s="106">
        <f t="shared" si="0"/>
        <v>9</v>
      </c>
      <c r="AI19" s="106">
        <f t="shared" si="1"/>
        <v>12</v>
      </c>
      <c r="AJ19" s="106">
        <f t="shared" si="2"/>
        <v>1</v>
      </c>
      <c r="AK19" s="106">
        <f t="shared" si="3"/>
        <v>3</v>
      </c>
      <c r="AL19" s="106">
        <f t="shared" si="4"/>
        <v>0</v>
      </c>
      <c r="AM19" s="106">
        <f t="shared" si="5"/>
        <v>0</v>
      </c>
      <c r="AN19" s="106">
        <f t="shared" si="6"/>
        <v>0</v>
      </c>
      <c r="AO19" s="110">
        <f t="shared" si="7"/>
        <v>12</v>
      </c>
      <c r="AP19" s="200">
        <f t="shared" si="8"/>
        <v>48</v>
      </c>
    </row>
    <row r="20" spans="1:42" ht="12.75">
      <c r="A20" s="3">
        <v>16</v>
      </c>
      <c r="B20" s="21" t="s">
        <v>2</v>
      </c>
      <c r="C20" s="87" t="s">
        <v>3</v>
      </c>
      <c r="D20" s="87" t="s">
        <v>4</v>
      </c>
      <c r="E20" s="87" t="s">
        <v>1</v>
      </c>
      <c r="F20" s="87" t="s">
        <v>3</v>
      </c>
      <c r="G20" s="87" t="s">
        <v>2</v>
      </c>
      <c r="H20" s="87" t="s">
        <v>2</v>
      </c>
      <c r="I20" s="87" t="s">
        <v>4</v>
      </c>
      <c r="J20" s="87" t="s">
        <v>1</v>
      </c>
      <c r="K20" s="87" t="s">
        <v>1</v>
      </c>
      <c r="L20" s="87" t="s">
        <v>2</v>
      </c>
      <c r="M20" s="87" t="s">
        <v>4</v>
      </c>
      <c r="N20" s="87" t="s">
        <v>4</v>
      </c>
      <c r="O20" s="87" t="s">
        <v>4</v>
      </c>
      <c r="P20" s="87" t="s">
        <v>4</v>
      </c>
      <c r="Q20" s="26"/>
      <c r="R20" s="87" t="s">
        <v>4</v>
      </c>
      <c r="S20" s="87" t="s">
        <v>4</v>
      </c>
      <c r="T20" s="26"/>
      <c r="U20" s="87" t="s">
        <v>4</v>
      </c>
      <c r="V20" s="87" t="s">
        <v>3</v>
      </c>
      <c r="W20" s="87" t="s">
        <v>4</v>
      </c>
      <c r="X20" s="87" t="s">
        <v>2</v>
      </c>
      <c r="Y20" s="87" t="s">
        <v>3</v>
      </c>
      <c r="Z20" s="87" t="s">
        <v>2</v>
      </c>
      <c r="AA20" s="87" t="s">
        <v>2</v>
      </c>
      <c r="AB20" s="26"/>
      <c r="AC20" s="87" t="s">
        <v>4</v>
      </c>
      <c r="AD20" s="87" t="s">
        <v>1</v>
      </c>
      <c r="AE20" s="131"/>
      <c r="AF20" s="109">
        <v>16</v>
      </c>
      <c r="AG20" s="105" t="s">
        <v>2</v>
      </c>
      <c r="AH20" s="106">
        <f t="shared" si="0"/>
        <v>11</v>
      </c>
      <c r="AI20" s="106">
        <f t="shared" si="1"/>
        <v>6</v>
      </c>
      <c r="AJ20" s="106">
        <f t="shared" si="2"/>
        <v>4</v>
      </c>
      <c r="AK20" s="106">
        <f t="shared" si="3"/>
        <v>4</v>
      </c>
      <c r="AL20" s="106">
        <f t="shared" si="4"/>
        <v>0</v>
      </c>
      <c r="AM20" s="106">
        <f t="shared" si="5"/>
        <v>0</v>
      </c>
      <c r="AN20" s="106">
        <f t="shared" si="6"/>
        <v>0</v>
      </c>
      <c r="AO20" s="110">
        <f t="shared" si="7"/>
        <v>6</v>
      </c>
      <c r="AP20" s="200">
        <f t="shared" si="8"/>
        <v>24</v>
      </c>
    </row>
    <row r="21" spans="1:42" ht="12.75">
      <c r="A21" s="3">
        <v>17</v>
      </c>
      <c r="B21" s="21" t="s">
        <v>1</v>
      </c>
      <c r="C21" s="87" t="s">
        <v>4</v>
      </c>
      <c r="D21" s="87" t="s">
        <v>1</v>
      </c>
      <c r="E21" s="87" t="s">
        <v>2</v>
      </c>
      <c r="F21" s="87" t="s">
        <v>2</v>
      </c>
      <c r="G21" s="87" t="s">
        <v>4</v>
      </c>
      <c r="H21" s="87" t="s">
        <v>2</v>
      </c>
      <c r="I21" s="87" t="s">
        <v>1</v>
      </c>
      <c r="J21" s="87" t="s">
        <v>1</v>
      </c>
      <c r="K21" s="87" t="s">
        <v>3</v>
      </c>
      <c r="L21" s="87" t="s">
        <v>1</v>
      </c>
      <c r="M21" s="87" t="s">
        <v>4</v>
      </c>
      <c r="N21" s="87" t="s">
        <v>2</v>
      </c>
      <c r="O21" s="87" t="s">
        <v>4</v>
      </c>
      <c r="P21" s="87" t="s">
        <v>2</v>
      </c>
      <c r="Q21" s="26"/>
      <c r="R21" s="87" t="s">
        <v>2</v>
      </c>
      <c r="S21" s="87" t="s">
        <v>4</v>
      </c>
      <c r="T21" s="26"/>
      <c r="U21" s="87" t="s">
        <v>4</v>
      </c>
      <c r="V21" s="87" t="s">
        <v>4</v>
      </c>
      <c r="W21" s="87" t="s">
        <v>4</v>
      </c>
      <c r="X21" s="87" t="s">
        <v>1</v>
      </c>
      <c r="Y21" s="87" t="s">
        <v>3</v>
      </c>
      <c r="Z21" s="87" t="s">
        <v>2</v>
      </c>
      <c r="AA21" s="87" t="s">
        <v>2</v>
      </c>
      <c r="AB21" s="26"/>
      <c r="AC21" s="87" t="s">
        <v>1</v>
      </c>
      <c r="AD21" s="87" t="s">
        <v>4</v>
      </c>
      <c r="AE21" s="131"/>
      <c r="AF21" s="109">
        <v>17</v>
      </c>
      <c r="AG21" s="105" t="s">
        <v>1</v>
      </c>
      <c r="AH21" s="106">
        <f t="shared" si="0"/>
        <v>9</v>
      </c>
      <c r="AI21" s="106">
        <f t="shared" si="1"/>
        <v>8</v>
      </c>
      <c r="AJ21" s="106">
        <f t="shared" si="2"/>
        <v>6</v>
      </c>
      <c r="AK21" s="106">
        <f t="shared" si="3"/>
        <v>2</v>
      </c>
      <c r="AL21" s="106">
        <f t="shared" si="4"/>
        <v>0</v>
      </c>
      <c r="AM21" s="106">
        <f t="shared" si="5"/>
        <v>0</v>
      </c>
      <c r="AN21" s="106">
        <f t="shared" si="6"/>
        <v>0</v>
      </c>
      <c r="AO21" s="110">
        <f t="shared" si="7"/>
        <v>6</v>
      </c>
      <c r="AP21" s="200">
        <f t="shared" si="8"/>
        <v>24</v>
      </c>
    </row>
    <row r="22" spans="1:42" ht="12.75">
      <c r="A22" s="3">
        <v>18</v>
      </c>
      <c r="B22" s="21" t="s">
        <v>3</v>
      </c>
      <c r="C22" s="87" t="s">
        <v>2</v>
      </c>
      <c r="D22" s="87" t="s">
        <v>2</v>
      </c>
      <c r="E22" s="87" t="s">
        <v>1</v>
      </c>
      <c r="F22" s="87" t="s">
        <v>1</v>
      </c>
      <c r="G22" s="87" t="s">
        <v>2</v>
      </c>
      <c r="H22" s="87" t="s">
        <v>1</v>
      </c>
      <c r="I22" s="87" t="s">
        <v>3</v>
      </c>
      <c r="J22" s="87" t="s">
        <v>1</v>
      </c>
      <c r="K22" s="87" t="s">
        <v>1</v>
      </c>
      <c r="L22" s="87" t="s">
        <v>4</v>
      </c>
      <c r="M22" s="87" t="s">
        <v>1</v>
      </c>
      <c r="N22" s="87" t="s">
        <v>1</v>
      </c>
      <c r="O22" s="87" t="s">
        <v>1</v>
      </c>
      <c r="P22" s="87" t="s">
        <v>1</v>
      </c>
      <c r="Q22" s="26"/>
      <c r="R22" s="87" t="s">
        <v>3</v>
      </c>
      <c r="S22" s="87" t="s">
        <v>1</v>
      </c>
      <c r="T22" s="26"/>
      <c r="U22" s="87" t="s">
        <v>4</v>
      </c>
      <c r="V22" s="87" t="s">
        <v>2</v>
      </c>
      <c r="W22" s="87" t="s">
        <v>3</v>
      </c>
      <c r="X22" s="87" t="s">
        <v>2</v>
      </c>
      <c r="Y22" s="87" t="s">
        <v>2</v>
      </c>
      <c r="Z22" s="87" t="s">
        <v>3</v>
      </c>
      <c r="AA22" s="87" t="s">
        <v>2</v>
      </c>
      <c r="AB22" s="26"/>
      <c r="AC22" s="87" t="s">
        <v>3</v>
      </c>
      <c r="AD22" s="87" t="s">
        <v>2</v>
      </c>
      <c r="AE22" s="131"/>
      <c r="AF22" s="109">
        <v>18</v>
      </c>
      <c r="AG22" s="105" t="s">
        <v>3</v>
      </c>
      <c r="AH22" s="106">
        <f t="shared" si="0"/>
        <v>2</v>
      </c>
      <c r="AI22" s="106">
        <f t="shared" si="1"/>
        <v>8</v>
      </c>
      <c r="AJ22" s="106">
        <f t="shared" si="2"/>
        <v>10</v>
      </c>
      <c r="AK22" s="106">
        <f t="shared" si="3"/>
        <v>5</v>
      </c>
      <c r="AL22" s="106">
        <f t="shared" si="4"/>
        <v>0</v>
      </c>
      <c r="AM22" s="106">
        <f t="shared" si="5"/>
        <v>0</v>
      </c>
      <c r="AN22" s="106">
        <f t="shared" si="6"/>
        <v>0</v>
      </c>
      <c r="AO22" s="110">
        <f t="shared" si="7"/>
        <v>5</v>
      </c>
      <c r="AP22" s="200">
        <f t="shared" si="8"/>
        <v>20</v>
      </c>
    </row>
    <row r="23" spans="1:42" ht="12.75">
      <c r="A23" s="3">
        <v>19</v>
      </c>
      <c r="B23" s="21" t="s">
        <v>3</v>
      </c>
      <c r="C23" s="87" t="s">
        <v>1</v>
      </c>
      <c r="D23" s="87" t="s">
        <v>2</v>
      </c>
      <c r="E23" s="87" t="s">
        <v>1</v>
      </c>
      <c r="F23" s="87" t="s">
        <v>2</v>
      </c>
      <c r="G23" s="87" t="s">
        <v>3</v>
      </c>
      <c r="H23" s="87" t="s">
        <v>3</v>
      </c>
      <c r="I23" s="87" t="s">
        <v>3</v>
      </c>
      <c r="J23" s="87" t="s">
        <v>2</v>
      </c>
      <c r="K23" s="87" t="s">
        <v>2</v>
      </c>
      <c r="L23" s="87" t="s">
        <v>1</v>
      </c>
      <c r="M23" s="87" t="s">
        <v>2</v>
      </c>
      <c r="N23" s="87" t="s">
        <v>4</v>
      </c>
      <c r="O23" s="87" t="s">
        <v>3</v>
      </c>
      <c r="P23" s="87" t="s">
        <v>2</v>
      </c>
      <c r="Q23" s="26"/>
      <c r="R23" s="87" t="s">
        <v>4</v>
      </c>
      <c r="S23" s="87" t="s">
        <v>4</v>
      </c>
      <c r="T23" s="26"/>
      <c r="U23" s="87" t="s">
        <v>4</v>
      </c>
      <c r="V23" s="87" t="s">
        <v>2</v>
      </c>
      <c r="W23" s="87" t="s">
        <v>2</v>
      </c>
      <c r="X23" s="87" t="s">
        <v>3</v>
      </c>
      <c r="Y23" s="87" t="s">
        <v>1</v>
      </c>
      <c r="Z23" s="87" t="s">
        <v>1</v>
      </c>
      <c r="AA23" s="87" t="s">
        <v>4</v>
      </c>
      <c r="AB23" s="26"/>
      <c r="AC23" s="87" t="s">
        <v>3</v>
      </c>
      <c r="AD23" s="87" t="s">
        <v>1</v>
      </c>
      <c r="AE23" s="131"/>
      <c r="AF23" s="109">
        <v>19</v>
      </c>
      <c r="AG23" s="105" t="s">
        <v>3</v>
      </c>
      <c r="AH23" s="106">
        <f t="shared" si="0"/>
        <v>5</v>
      </c>
      <c r="AI23" s="106">
        <f t="shared" si="1"/>
        <v>8</v>
      </c>
      <c r="AJ23" s="106">
        <f t="shared" si="2"/>
        <v>6</v>
      </c>
      <c r="AK23" s="106">
        <f t="shared" si="3"/>
        <v>6</v>
      </c>
      <c r="AL23" s="106">
        <f t="shared" si="4"/>
        <v>0</v>
      </c>
      <c r="AM23" s="106">
        <f t="shared" si="5"/>
        <v>0</v>
      </c>
      <c r="AN23" s="106">
        <f t="shared" si="6"/>
        <v>0</v>
      </c>
      <c r="AO23" s="110">
        <f t="shared" si="7"/>
        <v>6</v>
      </c>
      <c r="AP23" s="200">
        <f t="shared" si="8"/>
        <v>24</v>
      </c>
    </row>
    <row r="24" spans="1:42" ht="12.75">
      <c r="A24" s="22">
        <v>20</v>
      </c>
      <c r="B24" s="21" t="s">
        <v>3</v>
      </c>
      <c r="C24" s="87" t="s">
        <v>2</v>
      </c>
      <c r="D24" s="87" t="s">
        <v>1</v>
      </c>
      <c r="E24" s="87" t="s">
        <v>1</v>
      </c>
      <c r="F24" s="87" t="s">
        <v>4</v>
      </c>
      <c r="G24" s="87" t="s">
        <v>4</v>
      </c>
      <c r="H24" s="87" t="s">
        <v>3</v>
      </c>
      <c r="I24" s="87" t="s">
        <v>3</v>
      </c>
      <c r="J24" s="87" t="s">
        <v>3</v>
      </c>
      <c r="K24" s="87" t="s">
        <v>2</v>
      </c>
      <c r="L24" s="87" t="s">
        <v>3</v>
      </c>
      <c r="M24" s="87" t="s">
        <v>4</v>
      </c>
      <c r="N24" s="87" t="s">
        <v>2</v>
      </c>
      <c r="O24" s="87" t="s">
        <v>1</v>
      </c>
      <c r="P24" s="87" t="s">
        <v>3</v>
      </c>
      <c r="Q24" s="26"/>
      <c r="R24" s="87" t="s">
        <v>2</v>
      </c>
      <c r="S24" s="87" t="s">
        <v>3</v>
      </c>
      <c r="T24" s="26"/>
      <c r="U24" s="87" t="s">
        <v>3</v>
      </c>
      <c r="V24" s="87" t="s">
        <v>2</v>
      </c>
      <c r="W24" s="87" t="s">
        <v>1</v>
      </c>
      <c r="X24" s="87" t="s">
        <v>2</v>
      </c>
      <c r="Y24" s="87" t="s">
        <v>2</v>
      </c>
      <c r="Z24" s="87" t="s">
        <v>3</v>
      </c>
      <c r="AA24" s="87" t="s">
        <v>3</v>
      </c>
      <c r="AB24" s="26"/>
      <c r="AC24" s="87" t="s">
        <v>2</v>
      </c>
      <c r="AD24" s="87" t="s">
        <v>1</v>
      </c>
      <c r="AE24" s="131"/>
      <c r="AF24" s="111">
        <v>20</v>
      </c>
      <c r="AG24" s="105" t="s">
        <v>3</v>
      </c>
      <c r="AH24" s="106">
        <f t="shared" si="0"/>
        <v>3</v>
      </c>
      <c r="AI24" s="106">
        <f t="shared" si="1"/>
        <v>8</v>
      </c>
      <c r="AJ24" s="106">
        <f t="shared" si="2"/>
        <v>5</v>
      </c>
      <c r="AK24" s="106">
        <f t="shared" si="3"/>
        <v>9</v>
      </c>
      <c r="AL24" s="106">
        <f t="shared" si="4"/>
        <v>0</v>
      </c>
      <c r="AM24" s="106">
        <f t="shared" si="5"/>
        <v>0</v>
      </c>
      <c r="AN24" s="106">
        <f t="shared" si="6"/>
        <v>0</v>
      </c>
      <c r="AO24" s="110">
        <f t="shared" si="7"/>
        <v>9</v>
      </c>
      <c r="AP24" s="200">
        <f t="shared" si="8"/>
        <v>36</v>
      </c>
    </row>
    <row r="28" spans="1:30" ht="60">
      <c r="A28" s="25" t="s">
        <v>112</v>
      </c>
      <c r="B28" s="4" t="s">
        <v>0</v>
      </c>
      <c r="C28" s="77" t="s">
        <v>80</v>
      </c>
      <c r="D28" s="77" t="s">
        <v>82</v>
      </c>
      <c r="E28" s="77" t="s">
        <v>85</v>
      </c>
      <c r="F28" s="78" t="s">
        <v>86</v>
      </c>
      <c r="G28" s="78" t="s">
        <v>58</v>
      </c>
      <c r="H28" s="78" t="s">
        <v>87</v>
      </c>
      <c r="I28" s="78" t="s">
        <v>114</v>
      </c>
      <c r="J28" s="78" t="s">
        <v>59</v>
      </c>
      <c r="K28" s="78" t="s">
        <v>89</v>
      </c>
      <c r="L28" s="78" t="s">
        <v>91</v>
      </c>
      <c r="M28" s="78" t="s">
        <v>63</v>
      </c>
      <c r="N28" s="78" t="s">
        <v>65</v>
      </c>
      <c r="O28" s="78" t="s">
        <v>115</v>
      </c>
      <c r="P28" s="78" t="s">
        <v>92</v>
      </c>
      <c r="Q28" s="78" t="s">
        <v>94</v>
      </c>
      <c r="R28" s="78" t="s">
        <v>95</v>
      </c>
      <c r="S28" s="78" t="s">
        <v>66</v>
      </c>
      <c r="T28" s="78" t="s">
        <v>96</v>
      </c>
      <c r="U28" s="78" t="s">
        <v>97</v>
      </c>
      <c r="V28" s="78" t="s">
        <v>98</v>
      </c>
      <c r="W28" s="78" t="s">
        <v>99</v>
      </c>
      <c r="X28" s="78" t="s">
        <v>100</v>
      </c>
      <c r="Y28" s="78" t="s">
        <v>101</v>
      </c>
      <c r="Z28" s="78" t="s">
        <v>116</v>
      </c>
      <c r="AA28" s="78" t="s">
        <v>102</v>
      </c>
      <c r="AB28" s="78" t="s">
        <v>103</v>
      </c>
      <c r="AC28" s="78" t="s">
        <v>105</v>
      </c>
      <c r="AD28" s="78" t="s">
        <v>79</v>
      </c>
    </row>
    <row r="29" spans="1:31" ht="38.25">
      <c r="A29" s="2"/>
      <c r="B29" s="2"/>
      <c r="C29" s="79" t="s">
        <v>113</v>
      </c>
      <c r="D29" s="79" t="s">
        <v>113</v>
      </c>
      <c r="E29" s="79" t="s">
        <v>113</v>
      </c>
      <c r="F29" s="79" t="s">
        <v>113</v>
      </c>
      <c r="G29" s="79" t="s">
        <v>113</v>
      </c>
      <c r="H29" s="79" t="s">
        <v>113</v>
      </c>
      <c r="I29" s="79" t="s">
        <v>113</v>
      </c>
      <c r="J29" s="79" t="s">
        <v>113</v>
      </c>
      <c r="K29" s="79" t="s">
        <v>113</v>
      </c>
      <c r="L29" s="79" t="s">
        <v>113</v>
      </c>
      <c r="M29" s="79" t="s">
        <v>113</v>
      </c>
      <c r="N29" s="79" t="s">
        <v>113</v>
      </c>
      <c r="O29" s="79" t="s">
        <v>113</v>
      </c>
      <c r="P29" s="79" t="s">
        <v>113</v>
      </c>
      <c r="Q29" s="79" t="s">
        <v>113</v>
      </c>
      <c r="R29" s="79" t="s">
        <v>113</v>
      </c>
      <c r="S29" s="79" t="s">
        <v>113</v>
      </c>
      <c r="T29" s="79" t="s">
        <v>113</v>
      </c>
      <c r="U29" s="79" t="s">
        <v>113</v>
      </c>
      <c r="V29" s="79" t="s">
        <v>113</v>
      </c>
      <c r="W29" s="79" t="s">
        <v>113</v>
      </c>
      <c r="X29" s="79" t="s">
        <v>113</v>
      </c>
      <c r="Y29" s="79" t="s">
        <v>113</v>
      </c>
      <c r="Z29" s="79" t="s">
        <v>113</v>
      </c>
      <c r="AA29" s="79" t="s">
        <v>113</v>
      </c>
      <c r="AB29" s="79" t="s">
        <v>113</v>
      </c>
      <c r="AC29" s="79" t="s">
        <v>113</v>
      </c>
      <c r="AD29" s="79" t="s">
        <v>113</v>
      </c>
      <c r="AE29" s="28"/>
    </row>
    <row r="30" spans="1:31" ht="12.75">
      <c r="A30" s="3">
        <v>1</v>
      </c>
      <c r="B30" s="21" t="s">
        <v>3</v>
      </c>
      <c r="C30" s="106">
        <f aca="true" t="shared" si="9" ref="C30:P30">IF(C5=$B5,1,0)</f>
        <v>1</v>
      </c>
      <c r="D30" s="106">
        <f t="shared" si="9"/>
        <v>1</v>
      </c>
      <c r="E30" s="106">
        <f t="shared" si="9"/>
        <v>1</v>
      </c>
      <c r="F30" s="106">
        <f t="shared" si="9"/>
        <v>0</v>
      </c>
      <c r="G30" s="106">
        <f t="shared" si="9"/>
        <v>1</v>
      </c>
      <c r="H30" s="106">
        <f t="shared" si="9"/>
        <v>1</v>
      </c>
      <c r="I30" s="106">
        <f t="shared" si="9"/>
        <v>1</v>
      </c>
      <c r="J30" s="106">
        <f t="shared" si="9"/>
        <v>0</v>
      </c>
      <c r="K30" s="106">
        <f t="shared" si="9"/>
        <v>1</v>
      </c>
      <c r="L30" s="106">
        <f t="shared" si="9"/>
        <v>1</v>
      </c>
      <c r="M30" s="106">
        <f t="shared" si="9"/>
        <v>1</v>
      </c>
      <c r="N30" s="106">
        <f t="shared" si="9"/>
        <v>1</v>
      </c>
      <c r="O30" s="106">
        <f t="shared" si="9"/>
        <v>1</v>
      </c>
      <c r="P30" s="106">
        <f t="shared" si="9"/>
        <v>1</v>
      </c>
      <c r="Q30" s="106"/>
      <c r="R30" s="106">
        <f aca="true" t="shared" si="10" ref="R30:S49">IF(R5=$B5,1,0)</f>
        <v>1</v>
      </c>
      <c r="S30" s="106">
        <f t="shared" si="10"/>
        <v>1</v>
      </c>
      <c r="T30" s="106"/>
      <c r="U30" s="106">
        <f aca="true" t="shared" si="11" ref="U30:AA39">IF(U5=$B5,1,0)</f>
        <v>1</v>
      </c>
      <c r="V30" s="106">
        <f t="shared" si="11"/>
        <v>0</v>
      </c>
      <c r="W30" s="106">
        <f t="shared" si="11"/>
        <v>1</v>
      </c>
      <c r="X30" s="106">
        <f t="shared" si="11"/>
        <v>0</v>
      </c>
      <c r="Y30" s="106">
        <f t="shared" si="11"/>
        <v>1</v>
      </c>
      <c r="Z30" s="106">
        <f t="shared" si="11"/>
        <v>1</v>
      </c>
      <c r="AA30" s="106">
        <f t="shared" si="11"/>
        <v>1</v>
      </c>
      <c r="AB30" s="106"/>
      <c r="AC30" s="106">
        <f aca="true" t="shared" si="12" ref="AC30:AD49">IF(AC5=$B5,1,0)</f>
        <v>1</v>
      </c>
      <c r="AD30" s="106">
        <f t="shared" si="12"/>
        <v>1</v>
      </c>
      <c r="AE30" s="28"/>
    </row>
    <row r="31" spans="1:31" ht="12.75">
      <c r="A31" s="3">
        <v>2</v>
      </c>
      <c r="B31" s="21" t="s">
        <v>3</v>
      </c>
      <c r="C31" s="106">
        <f aca="true" t="shared" si="13" ref="C31:P31">IF(C6=$B6,1,0)</f>
        <v>0</v>
      </c>
      <c r="D31" s="106">
        <f t="shared" si="13"/>
        <v>0</v>
      </c>
      <c r="E31" s="106">
        <f t="shared" si="13"/>
        <v>1</v>
      </c>
      <c r="F31" s="106">
        <f t="shared" si="13"/>
        <v>0</v>
      </c>
      <c r="G31" s="106">
        <f t="shared" si="13"/>
        <v>0</v>
      </c>
      <c r="H31" s="106">
        <f t="shared" si="13"/>
        <v>0</v>
      </c>
      <c r="I31" s="106">
        <f t="shared" si="13"/>
        <v>1</v>
      </c>
      <c r="J31" s="106">
        <f t="shared" si="13"/>
        <v>0</v>
      </c>
      <c r="K31" s="106">
        <f t="shared" si="13"/>
        <v>0</v>
      </c>
      <c r="L31" s="106">
        <f t="shared" si="13"/>
        <v>0</v>
      </c>
      <c r="M31" s="106">
        <f t="shared" si="13"/>
        <v>0</v>
      </c>
      <c r="N31" s="106">
        <f t="shared" si="13"/>
        <v>0</v>
      </c>
      <c r="O31" s="106">
        <f t="shared" si="13"/>
        <v>0</v>
      </c>
      <c r="P31" s="106">
        <f t="shared" si="13"/>
        <v>0</v>
      </c>
      <c r="Q31" s="106"/>
      <c r="R31" s="106">
        <f t="shared" si="10"/>
        <v>0</v>
      </c>
      <c r="S31" s="106">
        <f t="shared" si="10"/>
        <v>1</v>
      </c>
      <c r="T31" s="106"/>
      <c r="U31" s="106">
        <f t="shared" si="11"/>
        <v>1</v>
      </c>
      <c r="V31" s="106">
        <f t="shared" si="11"/>
        <v>0</v>
      </c>
      <c r="W31" s="106">
        <f t="shared" si="11"/>
        <v>0</v>
      </c>
      <c r="X31" s="106">
        <f t="shared" si="11"/>
        <v>0</v>
      </c>
      <c r="Y31" s="106">
        <f t="shared" si="11"/>
        <v>0</v>
      </c>
      <c r="Z31" s="106">
        <f t="shared" si="11"/>
        <v>0</v>
      </c>
      <c r="AA31" s="106">
        <f t="shared" si="11"/>
        <v>1</v>
      </c>
      <c r="AB31" s="106"/>
      <c r="AC31" s="106">
        <f t="shared" si="12"/>
        <v>0</v>
      </c>
      <c r="AD31" s="106">
        <f t="shared" si="12"/>
        <v>0</v>
      </c>
      <c r="AE31" s="28"/>
    </row>
    <row r="32" spans="1:31" ht="12.75">
      <c r="A32" s="3">
        <v>3</v>
      </c>
      <c r="B32" s="21" t="s">
        <v>3</v>
      </c>
      <c r="C32" s="106">
        <f aca="true" t="shared" si="14" ref="C32:P32">IF(C7=$B7,1,0)</f>
        <v>1</v>
      </c>
      <c r="D32" s="106">
        <f t="shared" si="14"/>
        <v>0</v>
      </c>
      <c r="E32" s="106">
        <f t="shared" si="14"/>
        <v>1</v>
      </c>
      <c r="F32" s="106">
        <f t="shared" si="14"/>
        <v>1</v>
      </c>
      <c r="G32" s="106">
        <f t="shared" si="14"/>
        <v>1</v>
      </c>
      <c r="H32" s="106">
        <f t="shared" si="14"/>
        <v>0</v>
      </c>
      <c r="I32" s="106">
        <f t="shared" si="14"/>
        <v>1</v>
      </c>
      <c r="J32" s="106">
        <f t="shared" si="14"/>
        <v>0</v>
      </c>
      <c r="K32" s="106">
        <f t="shared" si="14"/>
        <v>0</v>
      </c>
      <c r="L32" s="106">
        <f t="shared" si="14"/>
        <v>0</v>
      </c>
      <c r="M32" s="106">
        <f t="shared" si="14"/>
        <v>1</v>
      </c>
      <c r="N32" s="106">
        <f t="shared" si="14"/>
        <v>1</v>
      </c>
      <c r="O32" s="106">
        <f t="shared" si="14"/>
        <v>1</v>
      </c>
      <c r="P32" s="106">
        <f t="shared" si="14"/>
        <v>0</v>
      </c>
      <c r="Q32" s="106"/>
      <c r="R32" s="106">
        <f t="shared" si="10"/>
        <v>1</v>
      </c>
      <c r="S32" s="106">
        <f t="shared" si="10"/>
        <v>0</v>
      </c>
      <c r="T32" s="106"/>
      <c r="U32" s="106">
        <f t="shared" si="11"/>
        <v>1</v>
      </c>
      <c r="V32" s="106">
        <f t="shared" si="11"/>
        <v>1</v>
      </c>
      <c r="W32" s="106">
        <f t="shared" si="11"/>
        <v>1</v>
      </c>
      <c r="X32" s="106">
        <f t="shared" si="11"/>
        <v>1</v>
      </c>
      <c r="Y32" s="106">
        <f t="shared" si="11"/>
        <v>1</v>
      </c>
      <c r="Z32" s="106">
        <f t="shared" si="11"/>
        <v>1</v>
      </c>
      <c r="AA32" s="106">
        <f t="shared" si="11"/>
        <v>0</v>
      </c>
      <c r="AB32" s="106"/>
      <c r="AC32" s="106">
        <f t="shared" si="12"/>
        <v>1</v>
      </c>
      <c r="AD32" s="106">
        <f t="shared" si="12"/>
        <v>1</v>
      </c>
      <c r="AE32" s="28"/>
    </row>
    <row r="33" spans="1:31" ht="12.75">
      <c r="A33" s="3">
        <v>4</v>
      </c>
      <c r="B33" s="21" t="s">
        <v>1</v>
      </c>
      <c r="C33" s="106">
        <f aca="true" t="shared" si="15" ref="C33:P33">IF(C8=$B8,1,0)</f>
        <v>0</v>
      </c>
      <c r="D33" s="106">
        <f t="shared" si="15"/>
        <v>1</v>
      </c>
      <c r="E33" s="106">
        <f t="shared" si="15"/>
        <v>0</v>
      </c>
      <c r="F33" s="106">
        <f t="shared" si="15"/>
        <v>1</v>
      </c>
      <c r="G33" s="106">
        <f t="shared" si="15"/>
        <v>1</v>
      </c>
      <c r="H33" s="106">
        <f t="shared" si="15"/>
        <v>1</v>
      </c>
      <c r="I33" s="106">
        <f t="shared" si="15"/>
        <v>0</v>
      </c>
      <c r="J33" s="106">
        <f t="shared" si="15"/>
        <v>0</v>
      </c>
      <c r="K33" s="106">
        <f t="shared" si="15"/>
        <v>1</v>
      </c>
      <c r="L33" s="106">
        <f t="shared" si="15"/>
        <v>0</v>
      </c>
      <c r="M33" s="106">
        <f t="shared" si="15"/>
        <v>0</v>
      </c>
      <c r="N33" s="106">
        <f t="shared" si="15"/>
        <v>1</v>
      </c>
      <c r="O33" s="106">
        <f t="shared" si="15"/>
        <v>1</v>
      </c>
      <c r="P33" s="106">
        <f t="shared" si="15"/>
        <v>1</v>
      </c>
      <c r="Q33" s="106"/>
      <c r="R33" s="106">
        <f t="shared" si="10"/>
        <v>1</v>
      </c>
      <c r="S33" s="106">
        <f t="shared" si="10"/>
        <v>1</v>
      </c>
      <c r="T33" s="106"/>
      <c r="U33" s="106">
        <f t="shared" si="11"/>
        <v>0</v>
      </c>
      <c r="V33" s="106">
        <f t="shared" si="11"/>
        <v>1</v>
      </c>
      <c r="W33" s="106">
        <f t="shared" si="11"/>
        <v>0</v>
      </c>
      <c r="X33" s="106">
        <f t="shared" si="11"/>
        <v>1</v>
      </c>
      <c r="Y33" s="106">
        <f t="shared" si="11"/>
        <v>1</v>
      </c>
      <c r="Z33" s="106">
        <f t="shared" si="11"/>
        <v>1</v>
      </c>
      <c r="AA33" s="106">
        <f t="shared" si="11"/>
        <v>1</v>
      </c>
      <c r="AB33" s="106"/>
      <c r="AC33" s="106">
        <f t="shared" si="12"/>
        <v>1</v>
      </c>
      <c r="AD33" s="106">
        <f t="shared" si="12"/>
        <v>0</v>
      </c>
      <c r="AE33" s="28"/>
    </row>
    <row r="34" spans="1:31" ht="12.75">
      <c r="A34" s="3">
        <v>5</v>
      </c>
      <c r="B34" s="21" t="s">
        <v>2</v>
      </c>
      <c r="C34" s="106">
        <f aca="true" t="shared" si="16" ref="C34:P34">IF(C9=$B9,1,0)</f>
        <v>0</v>
      </c>
      <c r="D34" s="106">
        <f t="shared" si="16"/>
        <v>1</v>
      </c>
      <c r="E34" s="106">
        <f t="shared" si="16"/>
        <v>0</v>
      </c>
      <c r="F34" s="106">
        <f t="shared" si="16"/>
        <v>0</v>
      </c>
      <c r="G34" s="106">
        <f t="shared" si="16"/>
        <v>0</v>
      </c>
      <c r="H34" s="106">
        <f t="shared" si="16"/>
        <v>0</v>
      </c>
      <c r="I34" s="106">
        <f t="shared" si="16"/>
        <v>1</v>
      </c>
      <c r="J34" s="106">
        <f t="shared" si="16"/>
        <v>0</v>
      </c>
      <c r="K34" s="106">
        <f t="shared" si="16"/>
        <v>0</v>
      </c>
      <c r="L34" s="106">
        <f t="shared" si="16"/>
        <v>1</v>
      </c>
      <c r="M34" s="106">
        <f t="shared" si="16"/>
        <v>0</v>
      </c>
      <c r="N34" s="106">
        <f t="shared" si="16"/>
        <v>1</v>
      </c>
      <c r="O34" s="106">
        <f t="shared" si="16"/>
        <v>0</v>
      </c>
      <c r="P34" s="106">
        <f t="shared" si="16"/>
        <v>0</v>
      </c>
      <c r="Q34" s="106"/>
      <c r="R34" s="106">
        <f t="shared" si="10"/>
        <v>0</v>
      </c>
      <c r="S34" s="106">
        <f t="shared" si="10"/>
        <v>0</v>
      </c>
      <c r="T34" s="106"/>
      <c r="U34" s="106">
        <f t="shared" si="11"/>
        <v>0</v>
      </c>
      <c r="V34" s="106">
        <f t="shared" si="11"/>
        <v>0</v>
      </c>
      <c r="W34" s="106">
        <f t="shared" si="11"/>
        <v>0</v>
      </c>
      <c r="X34" s="106">
        <f t="shared" si="11"/>
        <v>0</v>
      </c>
      <c r="Y34" s="106">
        <f t="shared" si="11"/>
        <v>0</v>
      </c>
      <c r="Z34" s="106">
        <f t="shared" si="11"/>
        <v>0</v>
      </c>
      <c r="AA34" s="106">
        <f t="shared" si="11"/>
        <v>0</v>
      </c>
      <c r="AB34" s="106"/>
      <c r="AC34" s="106">
        <f t="shared" si="12"/>
        <v>0</v>
      </c>
      <c r="AD34" s="106">
        <f t="shared" si="12"/>
        <v>0</v>
      </c>
      <c r="AE34" s="28"/>
    </row>
    <row r="35" spans="1:31" ht="12.75">
      <c r="A35" s="3">
        <v>6</v>
      </c>
      <c r="B35" s="21" t="s">
        <v>3</v>
      </c>
      <c r="C35" s="106">
        <f aca="true" t="shared" si="17" ref="C35:P35">IF(C10=$B10,1,0)</f>
        <v>1</v>
      </c>
      <c r="D35" s="106">
        <f t="shared" si="17"/>
        <v>0</v>
      </c>
      <c r="E35" s="106">
        <f t="shared" si="17"/>
        <v>1</v>
      </c>
      <c r="F35" s="106">
        <f t="shared" si="17"/>
        <v>1</v>
      </c>
      <c r="G35" s="106">
        <f t="shared" si="17"/>
        <v>1</v>
      </c>
      <c r="H35" s="106">
        <f t="shared" si="17"/>
        <v>1</v>
      </c>
      <c r="I35" s="106">
        <f t="shared" si="17"/>
        <v>1</v>
      </c>
      <c r="J35" s="106">
        <f t="shared" si="17"/>
        <v>0</v>
      </c>
      <c r="K35" s="106">
        <f t="shared" si="17"/>
        <v>0</v>
      </c>
      <c r="L35" s="106">
        <f t="shared" si="17"/>
        <v>0</v>
      </c>
      <c r="M35" s="106">
        <f t="shared" si="17"/>
        <v>1</v>
      </c>
      <c r="N35" s="106">
        <f t="shared" si="17"/>
        <v>0</v>
      </c>
      <c r="O35" s="106">
        <f t="shared" si="17"/>
        <v>1</v>
      </c>
      <c r="P35" s="106">
        <f t="shared" si="17"/>
        <v>0</v>
      </c>
      <c r="Q35" s="106"/>
      <c r="R35" s="106">
        <f t="shared" si="10"/>
        <v>1</v>
      </c>
      <c r="S35" s="106">
        <f t="shared" si="10"/>
        <v>0</v>
      </c>
      <c r="T35" s="106"/>
      <c r="U35" s="106">
        <f t="shared" si="11"/>
        <v>0</v>
      </c>
      <c r="V35" s="106">
        <f t="shared" si="11"/>
        <v>1</v>
      </c>
      <c r="W35" s="106">
        <f t="shared" si="11"/>
        <v>1</v>
      </c>
      <c r="X35" s="106">
        <f t="shared" si="11"/>
        <v>1</v>
      </c>
      <c r="Y35" s="106">
        <f t="shared" si="11"/>
        <v>1</v>
      </c>
      <c r="Z35" s="106">
        <f t="shared" si="11"/>
        <v>0</v>
      </c>
      <c r="AA35" s="106">
        <f t="shared" si="11"/>
        <v>0</v>
      </c>
      <c r="AB35" s="106"/>
      <c r="AC35" s="106">
        <f t="shared" si="12"/>
        <v>0</v>
      </c>
      <c r="AD35" s="106">
        <f t="shared" si="12"/>
        <v>1</v>
      </c>
      <c r="AE35" s="28"/>
    </row>
    <row r="36" spans="1:31" ht="12.75">
      <c r="A36" s="3">
        <v>7</v>
      </c>
      <c r="B36" s="21" t="s">
        <v>1</v>
      </c>
      <c r="C36" s="106">
        <f aca="true" t="shared" si="18" ref="C36:P36">IF(C11=$B11,1,0)</f>
        <v>1</v>
      </c>
      <c r="D36" s="106">
        <f t="shared" si="18"/>
        <v>0</v>
      </c>
      <c r="E36" s="106">
        <f t="shared" si="18"/>
        <v>1</v>
      </c>
      <c r="F36" s="106">
        <f t="shared" si="18"/>
        <v>1</v>
      </c>
      <c r="G36" s="106">
        <f t="shared" si="18"/>
        <v>0</v>
      </c>
      <c r="H36" s="106">
        <f t="shared" si="18"/>
        <v>1</v>
      </c>
      <c r="I36" s="106">
        <f t="shared" si="18"/>
        <v>1</v>
      </c>
      <c r="J36" s="106">
        <f t="shared" si="18"/>
        <v>1</v>
      </c>
      <c r="K36" s="106">
        <f t="shared" si="18"/>
        <v>1</v>
      </c>
      <c r="L36" s="106">
        <f t="shared" si="18"/>
        <v>1</v>
      </c>
      <c r="M36" s="106">
        <f t="shared" si="18"/>
        <v>0</v>
      </c>
      <c r="N36" s="106">
        <f t="shared" si="18"/>
        <v>0</v>
      </c>
      <c r="O36" s="106">
        <f t="shared" si="18"/>
        <v>1</v>
      </c>
      <c r="P36" s="106">
        <f t="shared" si="18"/>
        <v>1</v>
      </c>
      <c r="Q36" s="106"/>
      <c r="R36" s="106">
        <f t="shared" si="10"/>
        <v>1</v>
      </c>
      <c r="S36" s="106">
        <f t="shared" si="10"/>
        <v>0</v>
      </c>
      <c r="T36" s="106"/>
      <c r="U36" s="106">
        <f t="shared" si="11"/>
        <v>0</v>
      </c>
      <c r="V36" s="106">
        <f t="shared" si="11"/>
        <v>1</v>
      </c>
      <c r="W36" s="106">
        <f t="shared" si="11"/>
        <v>1</v>
      </c>
      <c r="X36" s="106">
        <f t="shared" si="11"/>
        <v>1</v>
      </c>
      <c r="Y36" s="106">
        <f t="shared" si="11"/>
        <v>0</v>
      </c>
      <c r="Z36" s="106">
        <f t="shared" si="11"/>
        <v>0</v>
      </c>
      <c r="AA36" s="106">
        <f t="shared" si="11"/>
        <v>1</v>
      </c>
      <c r="AB36" s="106"/>
      <c r="AC36" s="106">
        <f t="shared" si="12"/>
        <v>1</v>
      </c>
      <c r="AD36" s="106">
        <f t="shared" si="12"/>
        <v>0</v>
      </c>
      <c r="AE36" s="28"/>
    </row>
    <row r="37" spans="1:31" ht="12.75">
      <c r="A37" s="3">
        <v>8</v>
      </c>
      <c r="B37" s="21" t="s">
        <v>3</v>
      </c>
      <c r="C37" s="106">
        <f aca="true" t="shared" si="19" ref="C37:P37">IF(C12=$B12,1,0)</f>
        <v>1</v>
      </c>
      <c r="D37" s="106">
        <f t="shared" si="19"/>
        <v>0</v>
      </c>
      <c r="E37" s="106">
        <f t="shared" si="19"/>
        <v>0</v>
      </c>
      <c r="F37" s="106">
        <f t="shared" si="19"/>
        <v>0</v>
      </c>
      <c r="G37" s="106">
        <f t="shared" si="19"/>
        <v>0</v>
      </c>
      <c r="H37" s="106">
        <f t="shared" si="19"/>
        <v>1</v>
      </c>
      <c r="I37" s="106">
        <f t="shared" si="19"/>
        <v>1</v>
      </c>
      <c r="J37" s="106">
        <f t="shared" si="19"/>
        <v>0</v>
      </c>
      <c r="K37" s="106">
        <f t="shared" si="19"/>
        <v>1</v>
      </c>
      <c r="L37" s="106">
        <f t="shared" si="19"/>
        <v>0</v>
      </c>
      <c r="M37" s="106">
        <f t="shared" si="19"/>
        <v>0</v>
      </c>
      <c r="N37" s="106">
        <f t="shared" si="19"/>
        <v>1</v>
      </c>
      <c r="O37" s="106">
        <f t="shared" si="19"/>
        <v>1</v>
      </c>
      <c r="P37" s="106">
        <f t="shared" si="19"/>
        <v>0</v>
      </c>
      <c r="Q37" s="106"/>
      <c r="R37" s="106">
        <f t="shared" si="10"/>
        <v>1</v>
      </c>
      <c r="S37" s="106">
        <f t="shared" si="10"/>
        <v>0</v>
      </c>
      <c r="T37" s="106"/>
      <c r="U37" s="106">
        <f t="shared" si="11"/>
        <v>0</v>
      </c>
      <c r="V37" s="106">
        <f t="shared" si="11"/>
        <v>1</v>
      </c>
      <c r="W37" s="106">
        <f t="shared" si="11"/>
        <v>0</v>
      </c>
      <c r="X37" s="106">
        <f t="shared" si="11"/>
        <v>0</v>
      </c>
      <c r="Y37" s="106">
        <f t="shared" si="11"/>
        <v>1</v>
      </c>
      <c r="Z37" s="106">
        <f t="shared" si="11"/>
        <v>0</v>
      </c>
      <c r="AA37" s="106">
        <f t="shared" si="11"/>
        <v>0</v>
      </c>
      <c r="AB37" s="106"/>
      <c r="AC37" s="106">
        <f t="shared" si="12"/>
        <v>0</v>
      </c>
      <c r="AD37" s="106">
        <f t="shared" si="12"/>
        <v>0</v>
      </c>
      <c r="AE37" s="28"/>
    </row>
    <row r="38" spans="1:31" ht="12.75">
      <c r="A38" s="3">
        <v>9</v>
      </c>
      <c r="B38" s="21" t="s">
        <v>1</v>
      </c>
      <c r="C38" s="106">
        <f aca="true" t="shared" si="20" ref="C38:P38">IF(C13=$B13,1,0)</f>
        <v>1</v>
      </c>
      <c r="D38" s="106">
        <f t="shared" si="20"/>
        <v>0</v>
      </c>
      <c r="E38" s="106">
        <f t="shared" si="20"/>
        <v>0</v>
      </c>
      <c r="F38" s="106">
        <f t="shared" si="20"/>
        <v>1</v>
      </c>
      <c r="G38" s="106">
        <f t="shared" si="20"/>
        <v>1</v>
      </c>
      <c r="H38" s="106">
        <f t="shared" si="20"/>
        <v>0</v>
      </c>
      <c r="I38" s="106">
        <f t="shared" si="20"/>
        <v>0</v>
      </c>
      <c r="J38" s="106">
        <f t="shared" si="20"/>
        <v>1</v>
      </c>
      <c r="K38" s="106">
        <f t="shared" si="20"/>
        <v>0</v>
      </c>
      <c r="L38" s="106">
        <f t="shared" si="20"/>
        <v>0</v>
      </c>
      <c r="M38" s="106">
        <f t="shared" si="20"/>
        <v>1</v>
      </c>
      <c r="N38" s="106">
        <f t="shared" si="20"/>
        <v>0</v>
      </c>
      <c r="O38" s="106">
        <f t="shared" si="20"/>
        <v>0</v>
      </c>
      <c r="P38" s="106">
        <f t="shared" si="20"/>
        <v>0</v>
      </c>
      <c r="Q38" s="106"/>
      <c r="R38" s="106">
        <f t="shared" si="10"/>
        <v>0</v>
      </c>
      <c r="S38" s="106">
        <f t="shared" si="10"/>
        <v>0</v>
      </c>
      <c r="T38" s="106"/>
      <c r="U38" s="106">
        <f t="shared" si="11"/>
        <v>1</v>
      </c>
      <c r="V38" s="106">
        <f t="shared" si="11"/>
        <v>1</v>
      </c>
      <c r="W38" s="106">
        <f t="shared" si="11"/>
        <v>1</v>
      </c>
      <c r="X38" s="106">
        <f t="shared" si="11"/>
        <v>1</v>
      </c>
      <c r="Y38" s="106">
        <f t="shared" si="11"/>
        <v>1</v>
      </c>
      <c r="Z38" s="106">
        <f t="shared" si="11"/>
        <v>1</v>
      </c>
      <c r="AA38" s="106">
        <f t="shared" si="11"/>
        <v>1</v>
      </c>
      <c r="AB38" s="106"/>
      <c r="AC38" s="106">
        <f t="shared" si="12"/>
        <v>0</v>
      </c>
      <c r="AD38" s="106">
        <f t="shared" si="12"/>
        <v>1</v>
      </c>
      <c r="AE38" s="28"/>
    </row>
    <row r="39" spans="1:31" ht="12.75">
      <c r="A39" s="3">
        <v>10</v>
      </c>
      <c r="B39" s="21" t="s">
        <v>4</v>
      </c>
      <c r="C39" s="106">
        <f aca="true" t="shared" si="21" ref="C39:P39">IF(C14=$B14,1,0)</f>
        <v>1</v>
      </c>
      <c r="D39" s="106">
        <f t="shared" si="21"/>
        <v>0</v>
      </c>
      <c r="E39" s="106">
        <f t="shared" si="21"/>
        <v>1</v>
      </c>
      <c r="F39" s="106">
        <f t="shared" si="21"/>
        <v>1</v>
      </c>
      <c r="G39" s="106">
        <f t="shared" si="21"/>
        <v>1</v>
      </c>
      <c r="H39" s="106">
        <f t="shared" si="21"/>
        <v>1</v>
      </c>
      <c r="I39" s="106">
        <f t="shared" si="21"/>
        <v>1</v>
      </c>
      <c r="J39" s="106">
        <f t="shared" si="21"/>
        <v>0</v>
      </c>
      <c r="K39" s="106">
        <f t="shared" si="21"/>
        <v>1</v>
      </c>
      <c r="L39" s="106">
        <f t="shared" si="21"/>
        <v>1</v>
      </c>
      <c r="M39" s="106">
        <f t="shared" si="21"/>
        <v>1</v>
      </c>
      <c r="N39" s="106">
        <f t="shared" si="21"/>
        <v>1</v>
      </c>
      <c r="O39" s="106">
        <f t="shared" si="21"/>
        <v>1</v>
      </c>
      <c r="P39" s="106">
        <f t="shared" si="21"/>
        <v>1</v>
      </c>
      <c r="Q39" s="106"/>
      <c r="R39" s="106">
        <f t="shared" si="10"/>
        <v>1</v>
      </c>
      <c r="S39" s="106">
        <f t="shared" si="10"/>
        <v>1</v>
      </c>
      <c r="T39" s="106"/>
      <c r="U39" s="106">
        <f t="shared" si="11"/>
        <v>1</v>
      </c>
      <c r="V39" s="106">
        <f t="shared" si="11"/>
        <v>0</v>
      </c>
      <c r="W39" s="106">
        <f t="shared" si="11"/>
        <v>0</v>
      </c>
      <c r="X39" s="106">
        <f t="shared" si="11"/>
        <v>1</v>
      </c>
      <c r="Y39" s="106">
        <f t="shared" si="11"/>
        <v>1</v>
      </c>
      <c r="Z39" s="106">
        <f t="shared" si="11"/>
        <v>1</v>
      </c>
      <c r="AA39" s="106">
        <f t="shared" si="11"/>
        <v>1</v>
      </c>
      <c r="AB39" s="106"/>
      <c r="AC39" s="106">
        <f t="shared" si="12"/>
        <v>1</v>
      </c>
      <c r="AD39" s="106">
        <f t="shared" si="12"/>
        <v>1</v>
      </c>
      <c r="AE39" s="28"/>
    </row>
    <row r="40" spans="1:31" ht="12.75">
      <c r="A40" s="3">
        <v>11</v>
      </c>
      <c r="B40" s="21" t="s">
        <v>1</v>
      </c>
      <c r="C40" s="106">
        <f aca="true" t="shared" si="22" ref="C40:P40">IF(C15=$B15,1,0)</f>
        <v>1</v>
      </c>
      <c r="D40" s="106">
        <f t="shared" si="22"/>
        <v>0</v>
      </c>
      <c r="E40" s="106">
        <f t="shared" si="22"/>
        <v>0</v>
      </c>
      <c r="F40" s="106">
        <f t="shared" si="22"/>
        <v>0</v>
      </c>
      <c r="G40" s="106">
        <f t="shared" si="22"/>
        <v>0</v>
      </c>
      <c r="H40" s="106">
        <f t="shared" si="22"/>
        <v>1</v>
      </c>
      <c r="I40" s="106">
        <f t="shared" si="22"/>
        <v>1</v>
      </c>
      <c r="J40" s="106">
        <f t="shared" si="22"/>
        <v>1</v>
      </c>
      <c r="K40" s="106">
        <f t="shared" si="22"/>
        <v>1</v>
      </c>
      <c r="L40" s="106">
        <f t="shared" si="22"/>
        <v>0</v>
      </c>
      <c r="M40" s="106">
        <f t="shared" si="22"/>
        <v>1</v>
      </c>
      <c r="N40" s="106">
        <f t="shared" si="22"/>
        <v>0</v>
      </c>
      <c r="O40" s="106">
        <f t="shared" si="22"/>
        <v>0</v>
      </c>
      <c r="P40" s="106">
        <f t="shared" si="22"/>
        <v>0</v>
      </c>
      <c r="Q40" s="106"/>
      <c r="R40" s="106">
        <f t="shared" si="10"/>
        <v>0</v>
      </c>
      <c r="S40" s="106">
        <f t="shared" si="10"/>
        <v>0</v>
      </c>
      <c r="T40" s="106"/>
      <c r="U40" s="106">
        <f aca="true" t="shared" si="23" ref="U40:AA49">IF(U15=$B15,1,0)</f>
        <v>1</v>
      </c>
      <c r="V40" s="106">
        <f t="shared" si="23"/>
        <v>0</v>
      </c>
      <c r="W40" s="106">
        <f t="shared" si="23"/>
        <v>0</v>
      </c>
      <c r="X40" s="106">
        <f t="shared" si="23"/>
        <v>0</v>
      </c>
      <c r="Y40" s="106">
        <f t="shared" si="23"/>
        <v>0</v>
      </c>
      <c r="Z40" s="106">
        <f t="shared" si="23"/>
        <v>1</v>
      </c>
      <c r="AA40" s="106">
        <f t="shared" si="23"/>
        <v>0</v>
      </c>
      <c r="AB40" s="106"/>
      <c r="AC40" s="106">
        <f t="shared" si="12"/>
        <v>0</v>
      </c>
      <c r="AD40" s="106">
        <f t="shared" si="12"/>
        <v>0</v>
      </c>
      <c r="AE40" s="28"/>
    </row>
    <row r="41" spans="1:31" ht="12.75">
      <c r="A41" s="3">
        <v>12</v>
      </c>
      <c r="B41" s="21" t="s">
        <v>1</v>
      </c>
      <c r="C41" s="106">
        <f aca="true" t="shared" si="24" ref="C41:P41">IF(C16=$B16,1,0)</f>
        <v>1</v>
      </c>
      <c r="D41" s="106">
        <f t="shared" si="24"/>
        <v>0</v>
      </c>
      <c r="E41" s="106">
        <f t="shared" si="24"/>
        <v>0</v>
      </c>
      <c r="F41" s="106">
        <f t="shared" si="24"/>
        <v>0</v>
      </c>
      <c r="G41" s="106">
        <f t="shared" si="24"/>
        <v>1</v>
      </c>
      <c r="H41" s="106">
        <f t="shared" si="24"/>
        <v>1</v>
      </c>
      <c r="I41" s="106">
        <f t="shared" si="24"/>
        <v>0</v>
      </c>
      <c r="J41" s="106">
        <f t="shared" si="24"/>
        <v>0</v>
      </c>
      <c r="K41" s="106">
        <f t="shared" si="24"/>
        <v>1</v>
      </c>
      <c r="L41" s="106">
        <f t="shared" si="24"/>
        <v>1</v>
      </c>
      <c r="M41" s="106">
        <f t="shared" si="24"/>
        <v>0</v>
      </c>
      <c r="N41" s="106">
        <f t="shared" si="24"/>
        <v>1</v>
      </c>
      <c r="O41" s="106">
        <f t="shared" si="24"/>
        <v>0</v>
      </c>
      <c r="P41" s="106">
        <f t="shared" si="24"/>
        <v>0</v>
      </c>
      <c r="Q41" s="106"/>
      <c r="R41" s="106">
        <f t="shared" si="10"/>
        <v>0</v>
      </c>
      <c r="S41" s="106">
        <f t="shared" si="10"/>
        <v>1</v>
      </c>
      <c r="T41" s="106"/>
      <c r="U41" s="106">
        <f t="shared" si="23"/>
        <v>0</v>
      </c>
      <c r="V41" s="106">
        <f t="shared" si="23"/>
        <v>0</v>
      </c>
      <c r="W41" s="106">
        <f t="shared" si="23"/>
        <v>1</v>
      </c>
      <c r="X41" s="106">
        <f t="shared" si="23"/>
        <v>0</v>
      </c>
      <c r="Y41" s="106">
        <f t="shared" si="23"/>
        <v>1</v>
      </c>
      <c r="Z41" s="106">
        <f t="shared" si="23"/>
        <v>0</v>
      </c>
      <c r="AA41" s="106">
        <f t="shared" si="23"/>
        <v>0</v>
      </c>
      <c r="AB41" s="106"/>
      <c r="AC41" s="106">
        <f t="shared" si="12"/>
        <v>0</v>
      </c>
      <c r="AD41" s="106">
        <f t="shared" si="12"/>
        <v>0</v>
      </c>
      <c r="AE41" s="28"/>
    </row>
    <row r="42" spans="1:31" ht="12.75">
      <c r="A42" s="3">
        <v>13</v>
      </c>
      <c r="B42" s="21" t="s">
        <v>2</v>
      </c>
      <c r="C42" s="106">
        <f aca="true" t="shared" si="25" ref="C42:P42">IF(C17=$B17,1,0)</f>
        <v>0</v>
      </c>
      <c r="D42" s="106">
        <f t="shared" si="25"/>
        <v>0</v>
      </c>
      <c r="E42" s="106">
        <f t="shared" si="25"/>
        <v>0</v>
      </c>
      <c r="F42" s="106">
        <f t="shared" si="25"/>
        <v>1</v>
      </c>
      <c r="G42" s="106">
        <f t="shared" si="25"/>
        <v>0</v>
      </c>
      <c r="H42" s="106">
        <f t="shared" si="25"/>
        <v>0</v>
      </c>
      <c r="I42" s="106">
        <f t="shared" si="25"/>
        <v>0</v>
      </c>
      <c r="J42" s="106">
        <f t="shared" si="25"/>
        <v>0</v>
      </c>
      <c r="K42" s="106">
        <f t="shared" si="25"/>
        <v>0</v>
      </c>
      <c r="L42" s="106">
        <f t="shared" si="25"/>
        <v>0</v>
      </c>
      <c r="M42" s="106">
        <f t="shared" si="25"/>
        <v>1</v>
      </c>
      <c r="N42" s="106">
        <f t="shared" si="25"/>
        <v>0</v>
      </c>
      <c r="O42" s="106">
        <f t="shared" si="25"/>
        <v>1</v>
      </c>
      <c r="P42" s="106">
        <f t="shared" si="25"/>
        <v>0</v>
      </c>
      <c r="Q42" s="106"/>
      <c r="R42" s="106">
        <f t="shared" si="10"/>
        <v>0</v>
      </c>
      <c r="S42" s="106">
        <f t="shared" si="10"/>
        <v>0</v>
      </c>
      <c r="T42" s="106"/>
      <c r="U42" s="106">
        <f t="shared" si="23"/>
        <v>0</v>
      </c>
      <c r="V42" s="106">
        <f t="shared" si="23"/>
        <v>0</v>
      </c>
      <c r="W42" s="106">
        <f t="shared" si="23"/>
        <v>0</v>
      </c>
      <c r="X42" s="106">
        <f t="shared" si="23"/>
        <v>0</v>
      </c>
      <c r="Y42" s="106">
        <f t="shared" si="23"/>
        <v>1</v>
      </c>
      <c r="Z42" s="106">
        <f t="shared" si="23"/>
        <v>0</v>
      </c>
      <c r="AA42" s="106">
        <f t="shared" si="23"/>
        <v>1</v>
      </c>
      <c r="AB42" s="106"/>
      <c r="AC42" s="106">
        <f t="shared" si="12"/>
        <v>0</v>
      </c>
      <c r="AD42" s="106">
        <f t="shared" si="12"/>
        <v>1</v>
      </c>
      <c r="AE42" s="28"/>
    </row>
    <row r="43" spans="1:31" ht="12.75">
      <c r="A43" s="3">
        <v>14</v>
      </c>
      <c r="B43" s="21" t="s">
        <v>3</v>
      </c>
      <c r="C43" s="106">
        <f aca="true" t="shared" si="26" ref="C43:P43">IF(C18=$B18,1,0)</f>
        <v>1</v>
      </c>
      <c r="D43" s="106">
        <f t="shared" si="26"/>
        <v>0</v>
      </c>
      <c r="E43" s="106">
        <f t="shared" si="26"/>
        <v>0</v>
      </c>
      <c r="F43" s="106">
        <f t="shared" si="26"/>
        <v>1</v>
      </c>
      <c r="G43" s="106">
        <f t="shared" si="26"/>
        <v>0</v>
      </c>
      <c r="H43" s="106">
        <f t="shared" si="26"/>
        <v>0</v>
      </c>
      <c r="I43" s="106">
        <f t="shared" si="26"/>
        <v>0</v>
      </c>
      <c r="J43" s="106">
        <f t="shared" si="26"/>
        <v>0</v>
      </c>
      <c r="K43" s="106">
        <f t="shared" si="26"/>
        <v>0</v>
      </c>
      <c r="L43" s="106">
        <f t="shared" si="26"/>
        <v>0</v>
      </c>
      <c r="M43" s="106">
        <f t="shared" si="26"/>
        <v>0</v>
      </c>
      <c r="N43" s="106">
        <f t="shared" si="26"/>
        <v>0</v>
      </c>
      <c r="O43" s="106">
        <f t="shared" si="26"/>
        <v>1</v>
      </c>
      <c r="P43" s="106">
        <f t="shared" si="26"/>
        <v>1</v>
      </c>
      <c r="Q43" s="106"/>
      <c r="R43" s="106">
        <f t="shared" si="10"/>
        <v>1</v>
      </c>
      <c r="S43" s="106">
        <f t="shared" si="10"/>
        <v>0</v>
      </c>
      <c r="T43" s="106"/>
      <c r="U43" s="106">
        <f t="shared" si="23"/>
        <v>0</v>
      </c>
      <c r="V43" s="106">
        <f t="shared" si="23"/>
        <v>0</v>
      </c>
      <c r="W43" s="106">
        <f t="shared" si="23"/>
        <v>0</v>
      </c>
      <c r="X43" s="106">
        <f t="shared" si="23"/>
        <v>1</v>
      </c>
      <c r="Y43" s="106">
        <f t="shared" si="23"/>
        <v>1</v>
      </c>
      <c r="Z43" s="106">
        <f t="shared" si="23"/>
        <v>1</v>
      </c>
      <c r="AA43" s="106">
        <f t="shared" si="23"/>
        <v>0</v>
      </c>
      <c r="AB43" s="106"/>
      <c r="AC43" s="106">
        <f t="shared" si="12"/>
        <v>1</v>
      </c>
      <c r="AD43" s="106">
        <f t="shared" si="12"/>
        <v>0</v>
      </c>
      <c r="AE43" s="28"/>
    </row>
    <row r="44" spans="1:31" ht="12.75">
      <c r="A44" s="3">
        <v>15</v>
      </c>
      <c r="B44" s="21" t="s">
        <v>2</v>
      </c>
      <c r="C44" s="106">
        <f aca="true" t="shared" si="27" ref="C44:P44">IF(C19=$B19,1,0)</f>
        <v>1</v>
      </c>
      <c r="D44" s="106">
        <f t="shared" si="27"/>
        <v>0</v>
      </c>
      <c r="E44" s="106">
        <f t="shared" si="27"/>
        <v>0</v>
      </c>
      <c r="F44" s="106">
        <f t="shared" si="27"/>
        <v>1</v>
      </c>
      <c r="G44" s="106">
        <f t="shared" si="27"/>
        <v>0</v>
      </c>
      <c r="H44" s="106">
        <f t="shared" si="27"/>
        <v>1</v>
      </c>
      <c r="I44" s="106">
        <f t="shared" si="27"/>
        <v>1</v>
      </c>
      <c r="J44" s="106">
        <f t="shared" si="27"/>
        <v>0</v>
      </c>
      <c r="K44" s="106">
        <f t="shared" si="27"/>
        <v>0</v>
      </c>
      <c r="L44" s="106">
        <f t="shared" si="27"/>
        <v>1</v>
      </c>
      <c r="M44" s="106">
        <f t="shared" si="27"/>
        <v>0</v>
      </c>
      <c r="N44" s="106">
        <f t="shared" si="27"/>
        <v>1</v>
      </c>
      <c r="O44" s="106">
        <f t="shared" si="27"/>
        <v>1</v>
      </c>
      <c r="P44" s="106">
        <f t="shared" si="27"/>
        <v>1</v>
      </c>
      <c r="Q44" s="106"/>
      <c r="R44" s="106">
        <f t="shared" si="10"/>
        <v>1</v>
      </c>
      <c r="S44" s="106">
        <f t="shared" si="10"/>
        <v>0</v>
      </c>
      <c r="T44" s="106"/>
      <c r="U44" s="106">
        <f t="shared" si="23"/>
        <v>0</v>
      </c>
      <c r="V44" s="106">
        <f t="shared" si="23"/>
        <v>0</v>
      </c>
      <c r="W44" s="106">
        <f t="shared" si="23"/>
        <v>0</v>
      </c>
      <c r="X44" s="106">
        <f t="shared" si="23"/>
        <v>1</v>
      </c>
      <c r="Y44" s="106">
        <f t="shared" si="23"/>
        <v>0</v>
      </c>
      <c r="Z44" s="106">
        <f t="shared" si="23"/>
        <v>1</v>
      </c>
      <c r="AA44" s="106">
        <f t="shared" si="23"/>
        <v>1</v>
      </c>
      <c r="AB44" s="106"/>
      <c r="AC44" s="106">
        <f t="shared" si="12"/>
        <v>0</v>
      </c>
      <c r="AD44" s="106">
        <f t="shared" si="12"/>
        <v>0</v>
      </c>
      <c r="AE44" s="28"/>
    </row>
    <row r="45" spans="1:31" ht="12.75">
      <c r="A45" s="3">
        <v>16</v>
      </c>
      <c r="B45" s="21" t="s">
        <v>2</v>
      </c>
      <c r="C45" s="106">
        <f aca="true" t="shared" si="28" ref="C45:P45">IF(C20=$B20,1,0)</f>
        <v>0</v>
      </c>
      <c r="D45" s="106">
        <f t="shared" si="28"/>
        <v>0</v>
      </c>
      <c r="E45" s="106">
        <f t="shared" si="28"/>
        <v>0</v>
      </c>
      <c r="F45" s="106">
        <f t="shared" si="28"/>
        <v>0</v>
      </c>
      <c r="G45" s="106">
        <f t="shared" si="28"/>
        <v>1</v>
      </c>
      <c r="H45" s="106">
        <f t="shared" si="28"/>
        <v>1</v>
      </c>
      <c r="I45" s="106">
        <f t="shared" si="28"/>
        <v>0</v>
      </c>
      <c r="J45" s="106">
        <f t="shared" si="28"/>
        <v>0</v>
      </c>
      <c r="K45" s="106">
        <f t="shared" si="28"/>
        <v>0</v>
      </c>
      <c r="L45" s="106">
        <f t="shared" si="28"/>
        <v>1</v>
      </c>
      <c r="M45" s="106">
        <f t="shared" si="28"/>
        <v>0</v>
      </c>
      <c r="N45" s="106">
        <f t="shared" si="28"/>
        <v>0</v>
      </c>
      <c r="O45" s="106">
        <f t="shared" si="28"/>
        <v>0</v>
      </c>
      <c r="P45" s="106">
        <f t="shared" si="28"/>
        <v>0</v>
      </c>
      <c r="Q45" s="106"/>
      <c r="R45" s="106">
        <f t="shared" si="10"/>
        <v>0</v>
      </c>
      <c r="S45" s="106">
        <f t="shared" si="10"/>
        <v>0</v>
      </c>
      <c r="T45" s="106"/>
      <c r="U45" s="106">
        <f t="shared" si="23"/>
        <v>0</v>
      </c>
      <c r="V45" s="106">
        <f t="shared" si="23"/>
        <v>0</v>
      </c>
      <c r="W45" s="106">
        <f t="shared" si="23"/>
        <v>0</v>
      </c>
      <c r="X45" s="106">
        <f t="shared" si="23"/>
        <v>1</v>
      </c>
      <c r="Y45" s="106">
        <f t="shared" si="23"/>
        <v>0</v>
      </c>
      <c r="Z45" s="106">
        <f t="shared" si="23"/>
        <v>1</v>
      </c>
      <c r="AA45" s="106">
        <f t="shared" si="23"/>
        <v>1</v>
      </c>
      <c r="AB45" s="106"/>
      <c r="AC45" s="106">
        <f t="shared" si="12"/>
        <v>0</v>
      </c>
      <c r="AD45" s="106">
        <f t="shared" si="12"/>
        <v>0</v>
      </c>
      <c r="AE45" s="28"/>
    </row>
    <row r="46" spans="1:31" ht="12.75">
      <c r="A46" s="3">
        <v>17</v>
      </c>
      <c r="B46" s="21" t="s">
        <v>1</v>
      </c>
      <c r="C46" s="106">
        <f aca="true" t="shared" si="29" ref="C46:P46">IF(C21=$B21,1,0)</f>
        <v>0</v>
      </c>
      <c r="D46" s="106">
        <f t="shared" si="29"/>
        <v>1</v>
      </c>
      <c r="E46" s="106">
        <f t="shared" si="29"/>
        <v>0</v>
      </c>
      <c r="F46" s="106">
        <f t="shared" si="29"/>
        <v>0</v>
      </c>
      <c r="G46" s="106">
        <f t="shared" si="29"/>
        <v>0</v>
      </c>
      <c r="H46" s="106">
        <f t="shared" si="29"/>
        <v>0</v>
      </c>
      <c r="I46" s="106">
        <f t="shared" si="29"/>
        <v>1</v>
      </c>
      <c r="J46" s="106">
        <f t="shared" si="29"/>
        <v>1</v>
      </c>
      <c r="K46" s="106">
        <f t="shared" si="29"/>
        <v>0</v>
      </c>
      <c r="L46" s="106">
        <f t="shared" si="29"/>
        <v>1</v>
      </c>
      <c r="M46" s="106">
        <f t="shared" si="29"/>
        <v>0</v>
      </c>
      <c r="N46" s="106">
        <f t="shared" si="29"/>
        <v>0</v>
      </c>
      <c r="O46" s="106">
        <f t="shared" si="29"/>
        <v>0</v>
      </c>
      <c r="P46" s="106">
        <f t="shared" si="29"/>
        <v>0</v>
      </c>
      <c r="Q46" s="106"/>
      <c r="R46" s="106">
        <f t="shared" si="10"/>
        <v>0</v>
      </c>
      <c r="S46" s="106">
        <f t="shared" si="10"/>
        <v>0</v>
      </c>
      <c r="T46" s="106"/>
      <c r="U46" s="106">
        <f t="shared" si="23"/>
        <v>0</v>
      </c>
      <c r="V46" s="106">
        <f t="shared" si="23"/>
        <v>0</v>
      </c>
      <c r="W46" s="106">
        <f t="shared" si="23"/>
        <v>0</v>
      </c>
      <c r="X46" s="106">
        <f t="shared" si="23"/>
        <v>1</v>
      </c>
      <c r="Y46" s="106">
        <f t="shared" si="23"/>
        <v>0</v>
      </c>
      <c r="Z46" s="106">
        <f t="shared" si="23"/>
        <v>0</v>
      </c>
      <c r="AA46" s="106">
        <f t="shared" si="23"/>
        <v>0</v>
      </c>
      <c r="AB46" s="106"/>
      <c r="AC46" s="106">
        <f t="shared" si="12"/>
        <v>1</v>
      </c>
      <c r="AD46" s="106">
        <f t="shared" si="12"/>
        <v>0</v>
      </c>
      <c r="AE46" s="28"/>
    </row>
    <row r="47" spans="1:31" ht="12.75">
      <c r="A47" s="3">
        <v>18</v>
      </c>
      <c r="B47" s="21" t="s">
        <v>3</v>
      </c>
      <c r="C47" s="106">
        <f aca="true" t="shared" si="30" ref="C47:P47">IF(C22=$B22,1,0)</f>
        <v>0</v>
      </c>
      <c r="D47" s="106">
        <f t="shared" si="30"/>
        <v>0</v>
      </c>
      <c r="E47" s="106">
        <f t="shared" si="30"/>
        <v>0</v>
      </c>
      <c r="F47" s="106">
        <f t="shared" si="30"/>
        <v>0</v>
      </c>
      <c r="G47" s="106">
        <f t="shared" si="30"/>
        <v>0</v>
      </c>
      <c r="H47" s="106">
        <f t="shared" si="30"/>
        <v>0</v>
      </c>
      <c r="I47" s="106">
        <f t="shared" si="30"/>
        <v>1</v>
      </c>
      <c r="J47" s="106">
        <f t="shared" si="30"/>
        <v>0</v>
      </c>
      <c r="K47" s="106">
        <f t="shared" si="30"/>
        <v>0</v>
      </c>
      <c r="L47" s="106">
        <f t="shared" si="30"/>
        <v>0</v>
      </c>
      <c r="M47" s="106">
        <f t="shared" si="30"/>
        <v>0</v>
      </c>
      <c r="N47" s="106">
        <f t="shared" si="30"/>
        <v>0</v>
      </c>
      <c r="O47" s="106">
        <f t="shared" si="30"/>
        <v>0</v>
      </c>
      <c r="P47" s="106">
        <f t="shared" si="30"/>
        <v>0</v>
      </c>
      <c r="Q47" s="106"/>
      <c r="R47" s="106">
        <f t="shared" si="10"/>
        <v>1</v>
      </c>
      <c r="S47" s="106">
        <f t="shared" si="10"/>
        <v>0</v>
      </c>
      <c r="T47" s="106"/>
      <c r="U47" s="106">
        <f t="shared" si="23"/>
        <v>0</v>
      </c>
      <c r="V47" s="106">
        <f t="shared" si="23"/>
        <v>0</v>
      </c>
      <c r="W47" s="106">
        <f t="shared" si="23"/>
        <v>1</v>
      </c>
      <c r="X47" s="106">
        <f t="shared" si="23"/>
        <v>0</v>
      </c>
      <c r="Y47" s="106">
        <f t="shared" si="23"/>
        <v>0</v>
      </c>
      <c r="Z47" s="106">
        <f t="shared" si="23"/>
        <v>1</v>
      </c>
      <c r="AA47" s="106">
        <f t="shared" si="23"/>
        <v>0</v>
      </c>
      <c r="AB47" s="106"/>
      <c r="AC47" s="106">
        <f t="shared" si="12"/>
        <v>1</v>
      </c>
      <c r="AD47" s="106">
        <f t="shared" si="12"/>
        <v>0</v>
      </c>
      <c r="AE47" s="28"/>
    </row>
    <row r="48" spans="1:31" ht="12.75">
      <c r="A48" s="3">
        <v>19</v>
      </c>
      <c r="B48" s="21" t="s">
        <v>3</v>
      </c>
      <c r="C48" s="106">
        <f aca="true" t="shared" si="31" ref="C48:P48">IF(C23=$B23,1,0)</f>
        <v>0</v>
      </c>
      <c r="D48" s="106">
        <f t="shared" si="31"/>
        <v>0</v>
      </c>
      <c r="E48" s="106">
        <f t="shared" si="31"/>
        <v>0</v>
      </c>
      <c r="F48" s="106">
        <f t="shared" si="31"/>
        <v>0</v>
      </c>
      <c r="G48" s="106">
        <f t="shared" si="31"/>
        <v>1</v>
      </c>
      <c r="H48" s="106">
        <f t="shared" si="31"/>
        <v>1</v>
      </c>
      <c r="I48" s="106">
        <f t="shared" si="31"/>
        <v>1</v>
      </c>
      <c r="J48" s="106">
        <f t="shared" si="31"/>
        <v>0</v>
      </c>
      <c r="K48" s="106">
        <f t="shared" si="31"/>
        <v>0</v>
      </c>
      <c r="L48" s="106">
        <f t="shared" si="31"/>
        <v>0</v>
      </c>
      <c r="M48" s="106">
        <f t="shared" si="31"/>
        <v>0</v>
      </c>
      <c r="N48" s="106">
        <f t="shared" si="31"/>
        <v>0</v>
      </c>
      <c r="O48" s="106">
        <f t="shared" si="31"/>
        <v>1</v>
      </c>
      <c r="P48" s="106">
        <f t="shared" si="31"/>
        <v>0</v>
      </c>
      <c r="Q48" s="106"/>
      <c r="R48" s="106">
        <f t="shared" si="10"/>
        <v>0</v>
      </c>
      <c r="S48" s="106">
        <f t="shared" si="10"/>
        <v>0</v>
      </c>
      <c r="T48" s="106"/>
      <c r="U48" s="106">
        <f t="shared" si="23"/>
        <v>0</v>
      </c>
      <c r="V48" s="106">
        <f t="shared" si="23"/>
        <v>0</v>
      </c>
      <c r="W48" s="106">
        <f t="shared" si="23"/>
        <v>0</v>
      </c>
      <c r="X48" s="106">
        <f t="shared" si="23"/>
        <v>1</v>
      </c>
      <c r="Y48" s="106">
        <f t="shared" si="23"/>
        <v>0</v>
      </c>
      <c r="Z48" s="106">
        <f t="shared" si="23"/>
        <v>0</v>
      </c>
      <c r="AA48" s="106">
        <f t="shared" si="23"/>
        <v>0</v>
      </c>
      <c r="AB48" s="106"/>
      <c r="AC48" s="106">
        <f t="shared" si="12"/>
        <v>1</v>
      </c>
      <c r="AD48" s="106">
        <f t="shared" si="12"/>
        <v>0</v>
      </c>
      <c r="AE48" s="28"/>
    </row>
    <row r="49" spans="1:31" ht="12.75">
      <c r="A49" s="22">
        <v>20</v>
      </c>
      <c r="B49" s="21" t="s">
        <v>3</v>
      </c>
      <c r="C49" s="106">
        <f aca="true" t="shared" si="32" ref="C49:P49">IF(C24=$B24,1,0)</f>
        <v>0</v>
      </c>
      <c r="D49" s="106">
        <f t="shared" si="32"/>
        <v>0</v>
      </c>
      <c r="E49" s="106">
        <f t="shared" si="32"/>
        <v>0</v>
      </c>
      <c r="F49" s="106">
        <f t="shared" si="32"/>
        <v>0</v>
      </c>
      <c r="G49" s="106">
        <f t="shared" si="32"/>
        <v>0</v>
      </c>
      <c r="H49" s="106">
        <f t="shared" si="32"/>
        <v>1</v>
      </c>
      <c r="I49" s="106">
        <f t="shared" si="32"/>
        <v>1</v>
      </c>
      <c r="J49" s="106">
        <f t="shared" si="32"/>
        <v>1</v>
      </c>
      <c r="K49" s="106">
        <f t="shared" si="32"/>
        <v>0</v>
      </c>
      <c r="L49" s="106">
        <f t="shared" si="32"/>
        <v>1</v>
      </c>
      <c r="M49" s="106">
        <f t="shared" si="32"/>
        <v>0</v>
      </c>
      <c r="N49" s="106">
        <f t="shared" si="32"/>
        <v>0</v>
      </c>
      <c r="O49" s="106">
        <f t="shared" si="32"/>
        <v>0</v>
      </c>
      <c r="P49" s="106">
        <f t="shared" si="32"/>
        <v>1</v>
      </c>
      <c r="Q49" s="106"/>
      <c r="R49" s="106">
        <f t="shared" si="10"/>
        <v>0</v>
      </c>
      <c r="S49" s="106">
        <f t="shared" si="10"/>
        <v>1</v>
      </c>
      <c r="T49" s="106"/>
      <c r="U49" s="106">
        <f t="shared" si="23"/>
        <v>1</v>
      </c>
      <c r="V49" s="106">
        <f t="shared" si="23"/>
        <v>0</v>
      </c>
      <c r="W49" s="106">
        <f t="shared" si="23"/>
        <v>0</v>
      </c>
      <c r="X49" s="106">
        <f t="shared" si="23"/>
        <v>0</v>
      </c>
      <c r="Y49" s="106">
        <f t="shared" si="23"/>
        <v>0</v>
      </c>
      <c r="Z49" s="106">
        <f t="shared" si="23"/>
        <v>1</v>
      </c>
      <c r="AA49" s="106">
        <f t="shared" si="23"/>
        <v>1</v>
      </c>
      <c r="AB49" s="106"/>
      <c r="AC49" s="106">
        <f t="shared" si="12"/>
        <v>0</v>
      </c>
      <c r="AD49" s="106">
        <f t="shared" si="12"/>
        <v>0</v>
      </c>
      <c r="AE49" s="28"/>
    </row>
    <row r="50" spans="3:31" ht="12.75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28"/>
    </row>
    <row r="51" spans="1:31" ht="12.75">
      <c r="A51" s="2"/>
      <c r="B51" s="100" t="s">
        <v>122</v>
      </c>
      <c r="C51" s="106">
        <f aca="true" t="shared" si="33" ref="C51:AD51">SUM(C30:C49)</f>
        <v>11</v>
      </c>
      <c r="D51" s="106">
        <f t="shared" si="33"/>
        <v>4</v>
      </c>
      <c r="E51" s="106">
        <f t="shared" si="33"/>
        <v>6</v>
      </c>
      <c r="F51" s="106">
        <f t="shared" si="33"/>
        <v>9</v>
      </c>
      <c r="G51" s="106">
        <f t="shared" si="33"/>
        <v>9</v>
      </c>
      <c r="H51" s="106">
        <f t="shared" si="33"/>
        <v>12</v>
      </c>
      <c r="I51" s="106">
        <f t="shared" si="33"/>
        <v>14</v>
      </c>
      <c r="J51" s="106">
        <f t="shared" si="33"/>
        <v>5</v>
      </c>
      <c r="K51" s="106">
        <f t="shared" si="33"/>
        <v>7</v>
      </c>
      <c r="L51" s="106">
        <f t="shared" si="33"/>
        <v>9</v>
      </c>
      <c r="M51" s="106">
        <f t="shared" si="33"/>
        <v>7</v>
      </c>
      <c r="N51" s="106">
        <f t="shared" si="33"/>
        <v>8</v>
      </c>
      <c r="O51" s="106">
        <f t="shared" si="33"/>
        <v>11</v>
      </c>
      <c r="P51" s="106">
        <f t="shared" si="33"/>
        <v>7</v>
      </c>
      <c r="Q51" s="106"/>
      <c r="R51" s="106">
        <f t="shared" si="33"/>
        <v>10</v>
      </c>
      <c r="S51" s="106">
        <f t="shared" si="33"/>
        <v>6</v>
      </c>
      <c r="T51" s="106"/>
      <c r="U51" s="106">
        <f t="shared" si="33"/>
        <v>7</v>
      </c>
      <c r="V51" s="106">
        <f t="shared" si="33"/>
        <v>6</v>
      </c>
      <c r="W51" s="106">
        <f t="shared" si="33"/>
        <v>7</v>
      </c>
      <c r="X51" s="106">
        <f t="shared" si="33"/>
        <v>11</v>
      </c>
      <c r="Y51" s="106">
        <f t="shared" si="33"/>
        <v>10</v>
      </c>
      <c r="Z51" s="106">
        <f t="shared" si="33"/>
        <v>11</v>
      </c>
      <c r="AA51" s="106">
        <f t="shared" si="33"/>
        <v>10</v>
      </c>
      <c r="AB51" s="106"/>
      <c r="AC51" s="106">
        <f t="shared" si="33"/>
        <v>9</v>
      </c>
      <c r="AD51" s="106">
        <f t="shared" si="33"/>
        <v>6</v>
      </c>
      <c r="AE51" s="28"/>
    </row>
    <row r="52" spans="1:43" ht="12.75">
      <c r="A52" s="2"/>
      <c r="B52" s="2" t="s">
        <v>110</v>
      </c>
      <c r="C52" s="114">
        <f>(C51*70)/20</f>
        <v>38.5</v>
      </c>
      <c r="D52" s="114">
        <f aca="true" t="shared" si="34" ref="D52:AD52">(D51*70)/20</f>
        <v>14</v>
      </c>
      <c r="E52" s="114">
        <f t="shared" si="34"/>
        <v>21</v>
      </c>
      <c r="F52" s="114">
        <f t="shared" si="34"/>
        <v>31.5</v>
      </c>
      <c r="G52" s="114">
        <f>(G51*70)/20</f>
        <v>31.5</v>
      </c>
      <c r="H52" s="114">
        <f t="shared" si="34"/>
        <v>42</v>
      </c>
      <c r="I52" s="114">
        <f t="shared" si="34"/>
        <v>49</v>
      </c>
      <c r="J52" s="114">
        <f t="shared" si="34"/>
        <v>17.5</v>
      </c>
      <c r="K52" s="114">
        <f t="shared" si="34"/>
        <v>24.5</v>
      </c>
      <c r="L52" s="114">
        <f t="shared" si="34"/>
        <v>31.5</v>
      </c>
      <c r="M52" s="114">
        <f t="shared" si="34"/>
        <v>24.5</v>
      </c>
      <c r="N52" s="114">
        <f t="shared" si="34"/>
        <v>28</v>
      </c>
      <c r="O52" s="114">
        <f t="shared" si="34"/>
        <v>38.5</v>
      </c>
      <c r="P52" s="114">
        <f t="shared" si="34"/>
        <v>24.5</v>
      </c>
      <c r="Q52" s="114"/>
      <c r="R52" s="114">
        <f t="shared" si="34"/>
        <v>35</v>
      </c>
      <c r="S52" s="114">
        <f t="shared" si="34"/>
        <v>21</v>
      </c>
      <c r="T52" s="114"/>
      <c r="U52" s="114">
        <f t="shared" si="34"/>
        <v>24.5</v>
      </c>
      <c r="V52" s="114">
        <f t="shared" si="34"/>
        <v>21</v>
      </c>
      <c r="W52" s="114">
        <f t="shared" si="34"/>
        <v>24.5</v>
      </c>
      <c r="X52" s="114">
        <f t="shared" si="34"/>
        <v>38.5</v>
      </c>
      <c r="Y52" s="114">
        <f t="shared" si="34"/>
        <v>35</v>
      </c>
      <c r="Z52" s="114">
        <f t="shared" si="34"/>
        <v>38.5</v>
      </c>
      <c r="AA52" s="114">
        <f t="shared" si="34"/>
        <v>35</v>
      </c>
      <c r="AB52" s="114"/>
      <c r="AC52" s="114">
        <f t="shared" si="34"/>
        <v>31.5</v>
      </c>
      <c r="AD52" s="114">
        <f t="shared" si="34"/>
        <v>21</v>
      </c>
      <c r="AE52" s="127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3:43" ht="12.7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5" spans="1:30" s="67" customFormat="1" ht="60">
      <c r="A55" s="129" t="s">
        <v>120</v>
      </c>
      <c r="C55" s="77" t="s">
        <v>80</v>
      </c>
      <c r="D55" s="77" t="s">
        <v>82</v>
      </c>
      <c r="E55" s="77" t="s">
        <v>85</v>
      </c>
      <c r="F55" s="78" t="s">
        <v>86</v>
      </c>
      <c r="G55" s="78" t="s">
        <v>58</v>
      </c>
      <c r="H55" s="78" t="s">
        <v>87</v>
      </c>
      <c r="I55" s="78" t="s">
        <v>114</v>
      </c>
      <c r="J55" s="78" t="s">
        <v>59</v>
      </c>
      <c r="K55" s="78" t="s">
        <v>89</v>
      </c>
      <c r="L55" s="78" t="s">
        <v>91</v>
      </c>
      <c r="M55" s="78" t="s">
        <v>63</v>
      </c>
      <c r="N55" s="78" t="s">
        <v>65</v>
      </c>
      <c r="O55" s="78" t="s">
        <v>115</v>
      </c>
      <c r="P55" s="78" t="s">
        <v>92</v>
      </c>
      <c r="Q55" s="78" t="s">
        <v>94</v>
      </c>
      <c r="R55" s="78" t="s">
        <v>95</v>
      </c>
      <c r="S55" s="78" t="s">
        <v>66</v>
      </c>
      <c r="T55" s="78" t="s">
        <v>96</v>
      </c>
      <c r="U55" s="78" t="s">
        <v>97</v>
      </c>
      <c r="V55" s="78" t="s">
        <v>98</v>
      </c>
      <c r="W55" s="78" t="s">
        <v>99</v>
      </c>
      <c r="X55" s="78" t="s">
        <v>100</v>
      </c>
      <c r="Y55" s="78" t="s">
        <v>101</v>
      </c>
      <c r="Z55" s="78" t="s">
        <v>116</v>
      </c>
      <c r="AA55" s="78" t="s">
        <v>102</v>
      </c>
      <c r="AB55" s="78" t="s">
        <v>103</v>
      </c>
      <c r="AC55" s="78" t="s">
        <v>105</v>
      </c>
      <c r="AD55" s="78" t="s">
        <v>79</v>
      </c>
    </row>
    <row r="56" spans="3:30" ht="38.25">
      <c r="C56" s="79" t="s">
        <v>113</v>
      </c>
      <c r="D56" s="79" t="s">
        <v>113</v>
      </c>
      <c r="E56" s="79" t="s">
        <v>113</v>
      </c>
      <c r="F56" s="79" t="s">
        <v>113</v>
      </c>
      <c r="G56" s="79" t="s">
        <v>113</v>
      </c>
      <c r="H56" s="79" t="s">
        <v>113</v>
      </c>
      <c r="I56" s="79" t="s">
        <v>113</v>
      </c>
      <c r="J56" s="79" t="s">
        <v>113</v>
      </c>
      <c r="K56" s="79" t="s">
        <v>113</v>
      </c>
      <c r="L56" s="79" t="s">
        <v>113</v>
      </c>
      <c r="M56" s="79" t="s">
        <v>113</v>
      </c>
      <c r="N56" s="79" t="s">
        <v>113</v>
      </c>
      <c r="O56" s="79" t="s">
        <v>113</v>
      </c>
      <c r="P56" s="79" t="s">
        <v>113</v>
      </c>
      <c r="Q56" s="79" t="s">
        <v>113</v>
      </c>
      <c r="R56" s="79" t="s">
        <v>113</v>
      </c>
      <c r="S56" s="79" t="s">
        <v>113</v>
      </c>
      <c r="T56" s="79" t="s">
        <v>113</v>
      </c>
      <c r="U56" s="79" t="s">
        <v>113</v>
      </c>
      <c r="V56" s="79" t="s">
        <v>113</v>
      </c>
      <c r="W56" s="79" t="s">
        <v>113</v>
      </c>
      <c r="X56" s="79" t="s">
        <v>113</v>
      </c>
      <c r="Y56" s="79" t="s">
        <v>113</v>
      </c>
      <c r="Z56" s="79" t="s">
        <v>113</v>
      </c>
      <c r="AA56" s="79" t="s">
        <v>113</v>
      </c>
      <c r="AB56" s="79" t="s">
        <v>113</v>
      </c>
      <c r="AC56" s="79" t="s">
        <v>113</v>
      </c>
      <c r="AD56" s="79" t="s">
        <v>113</v>
      </c>
    </row>
    <row r="57" spans="1:30" ht="12.75">
      <c r="A57" s="23"/>
      <c r="B57" s="88" t="s">
        <v>122</v>
      </c>
      <c r="C57" s="124">
        <f aca="true" t="shared" si="35" ref="C57:AD57">C51</f>
        <v>11</v>
      </c>
      <c r="D57" s="124">
        <f t="shared" si="35"/>
        <v>4</v>
      </c>
      <c r="E57" s="124">
        <f t="shared" si="35"/>
        <v>6</v>
      </c>
      <c r="F57" s="106">
        <f t="shared" si="35"/>
        <v>9</v>
      </c>
      <c r="G57" s="124">
        <f t="shared" si="35"/>
        <v>9</v>
      </c>
      <c r="H57" s="124">
        <f t="shared" si="35"/>
        <v>12</v>
      </c>
      <c r="I57" s="124">
        <f t="shared" si="35"/>
        <v>14</v>
      </c>
      <c r="J57" s="106">
        <f t="shared" si="35"/>
        <v>5</v>
      </c>
      <c r="K57" s="124">
        <f t="shared" si="35"/>
        <v>7</v>
      </c>
      <c r="L57" s="124">
        <f t="shared" si="35"/>
        <v>9</v>
      </c>
      <c r="M57" s="124">
        <f t="shared" si="35"/>
        <v>7</v>
      </c>
      <c r="N57" s="124">
        <f>N51</f>
        <v>8</v>
      </c>
      <c r="O57" s="106">
        <f t="shared" si="35"/>
        <v>11</v>
      </c>
      <c r="P57" s="106">
        <f t="shared" si="35"/>
        <v>7</v>
      </c>
      <c r="Q57" s="124"/>
      <c r="R57" s="124">
        <f t="shared" si="35"/>
        <v>10</v>
      </c>
      <c r="S57" s="124">
        <f t="shared" si="35"/>
        <v>6</v>
      </c>
      <c r="T57" s="124"/>
      <c r="U57" s="124">
        <f t="shared" si="35"/>
        <v>7</v>
      </c>
      <c r="V57" s="124">
        <f t="shared" si="35"/>
        <v>6</v>
      </c>
      <c r="W57" s="124">
        <f t="shared" si="35"/>
        <v>7</v>
      </c>
      <c r="X57" s="106">
        <f>X51</f>
        <v>11</v>
      </c>
      <c r="Y57" s="106">
        <f t="shared" si="35"/>
        <v>10</v>
      </c>
      <c r="Z57" s="106">
        <f t="shared" si="35"/>
        <v>11</v>
      </c>
      <c r="AA57" s="106">
        <f>AA51</f>
        <v>10</v>
      </c>
      <c r="AB57" s="106"/>
      <c r="AC57" s="124">
        <f t="shared" si="35"/>
        <v>9</v>
      </c>
      <c r="AD57" s="106">
        <f t="shared" si="35"/>
        <v>6</v>
      </c>
    </row>
    <row r="58" spans="1:42" ht="12.75">
      <c r="A58" s="23"/>
      <c r="B58" s="2" t="s">
        <v>108</v>
      </c>
      <c r="C58" s="114">
        <f aca="true" t="shared" si="36" ref="C58:AD58">C52</f>
        <v>38.5</v>
      </c>
      <c r="D58" s="114">
        <f t="shared" si="36"/>
        <v>14</v>
      </c>
      <c r="E58" s="114">
        <f t="shared" si="36"/>
        <v>21</v>
      </c>
      <c r="F58" s="114">
        <f t="shared" si="36"/>
        <v>31.5</v>
      </c>
      <c r="G58" s="114">
        <f t="shared" si="36"/>
        <v>31.5</v>
      </c>
      <c r="H58" s="114">
        <f t="shared" si="36"/>
        <v>42</v>
      </c>
      <c r="I58" s="114">
        <f t="shared" si="36"/>
        <v>49</v>
      </c>
      <c r="J58" s="114">
        <f t="shared" si="36"/>
        <v>17.5</v>
      </c>
      <c r="K58" s="114">
        <f t="shared" si="36"/>
        <v>24.5</v>
      </c>
      <c r="L58" s="114">
        <f t="shared" si="36"/>
        <v>31.5</v>
      </c>
      <c r="M58" s="114">
        <f t="shared" si="36"/>
        <v>24.5</v>
      </c>
      <c r="N58" s="114">
        <f>N52</f>
        <v>28</v>
      </c>
      <c r="O58" s="114">
        <f t="shared" si="36"/>
        <v>38.5</v>
      </c>
      <c r="P58" s="114">
        <f t="shared" si="36"/>
        <v>24.5</v>
      </c>
      <c r="Q58" s="114"/>
      <c r="R58" s="114">
        <f t="shared" si="36"/>
        <v>35</v>
      </c>
      <c r="S58" s="114">
        <f t="shared" si="36"/>
        <v>21</v>
      </c>
      <c r="T58" s="114"/>
      <c r="U58" s="114">
        <f t="shared" si="36"/>
        <v>24.5</v>
      </c>
      <c r="V58" s="114">
        <f t="shared" si="36"/>
        <v>21</v>
      </c>
      <c r="W58" s="114">
        <f t="shared" si="36"/>
        <v>24.5</v>
      </c>
      <c r="X58" s="114">
        <f>X52</f>
        <v>38.5</v>
      </c>
      <c r="Y58" s="114">
        <f t="shared" si="36"/>
        <v>35</v>
      </c>
      <c r="Z58" s="114">
        <f t="shared" si="36"/>
        <v>38.5</v>
      </c>
      <c r="AA58" s="114">
        <f>AA52</f>
        <v>35</v>
      </c>
      <c r="AB58" s="114"/>
      <c r="AC58" s="114">
        <f t="shared" si="36"/>
        <v>31.5</v>
      </c>
      <c r="AD58" s="114">
        <f t="shared" si="36"/>
        <v>21</v>
      </c>
      <c r="AE58" s="12"/>
      <c r="AK58" s="12"/>
      <c r="AL58" s="12"/>
      <c r="AM58" s="12"/>
      <c r="AN58" s="12"/>
      <c r="AO58" s="12"/>
      <c r="AP58" s="12"/>
    </row>
    <row r="59" spans="2:30" ht="25.5">
      <c r="B59" s="51" t="s">
        <v>109</v>
      </c>
      <c r="C59" s="128">
        <f>(C58*70)/59</f>
        <v>45.67796610169491</v>
      </c>
      <c r="D59" s="128">
        <f aca="true" t="shared" si="37" ref="D59:AD59">(D58*70)/59</f>
        <v>16.610169491525422</v>
      </c>
      <c r="E59" s="128">
        <f t="shared" si="37"/>
        <v>24.915254237288135</v>
      </c>
      <c r="F59" s="128">
        <f t="shared" si="37"/>
        <v>37.3728813559322</v>
      </c>
      <c r="G59" s="128">
        <f t="shared" si="37"/>
        <v>37.3728813559322</v>
      </c>
      <c r="H59" s="128">
        <f t="shared" si="37"/>
        <v>49.83050847457627</v>
      </c>
      <c r="I59" s="128">
        <f t="shared" si="37"/>
        <v>58.13559322033898</v>
      </c>
      <c r="J59" s="128">
        <f t="shared" si="37"/>
        <v>20.76271186440678</v>
      </c>
      <c r="K59" s="128">
        <f t="shared" si="37"/>
        <v>29.06779661016949</v>
      </c>
      <c r="L59" s="128">
        <f t="shared" si="37"/>
        <v>37.3728813559322</v>
      </c>
      <c r="M59" s="128">
        <f t="shared" si="37"/>
        <v>29.06779661016949</v>
      </c>
      <c r="N59" s="128">
        <f>(N58*70)/59</f>
        <v>33.220338983050844</v>
      </c>
      <c r="O59" s="128">
        <f t="shared" si="37"/>
        <v>45.67796610169491</v>
      </c>
      <c r="P59" s="128">
        <f t="shared" si="37"/>
        <v>29.06779661016949</v>
      </c>
      <c r="Q59" s="128"/>
      <c r="R59" s="128">
        <f t="shared" si="37"/>
        <v>41.52542372881356</v>
      </c>
      <c r="S59" s="128">
        <f t="shared" si="37"/>
        <v>24.915254237288135</v>
      </c>
      <c r="T59" s="128"/>
      <c r="U59" s="128">
        <f t="shared" si="37"/>
        <v>29.06779661016949</v>
      </c>
      <c r="V59" s="128">
        <f t="shared" si="37"/>
        <v>24.915254237288135</v>
      </c>
      <c r="W59" s="128">
        <f t="shared" si="37"/>
        <v>29.06779661016949</v>
      </c>
      <c r="X59" s="128">
        <f t="shared" si="37"/>
        <v>45.67796610169491</v>
      </c>
      <c r="Y59" s="128">
        <f t="shared" si="37"/>
        <v>41.52542372881356</v>
      </c>
      <c r="Z59" s="128">
        <f t="shared" si="37"/>
        <v>45.67796610169491</v>
      </c>
      <c r="AA59" s="128">
        <f>(AA58*70)/59</f>
        <v>41.52542372881356</v>
      </c>
      <c r="AB59" s="128"/>
      <c r="AC59" s="128">
        <f t="shared" si="37"/>
        <v>37.3728813559322</v>
      </c>
      <c r="AD59" s="128">
        <f t="shared" si="37"/>
        <v>24.915254237288135</v>
      </c>
    </row>
    <row r="60" spans="3:7" ht="26.25" thickBot="1">
      <c r="C60" s="116" t="s">
        <v>120</v>
      </c>
      <c r="D60" s="50" t="s">
        <v>42</v>
      </c>
      <c r="E60" s="50" t="s">
        <v>43</v>
      </c>
      <c r="F60" s="50" t="s">
        <v>44</v>
      </c>
      <c r="G60" s="50" t="s">
        <v>45</v>
      </c>
    </row>
    <row r="61" spans="3:7" ht="14.25" thickBot="1" thickTop="1">
      <c r="C61" s="14" t="s">
        <v>122</v>
      </c>
      <c r="D61" s="15">
        <f>AVERAGE(C57:AD57)</f>
        <v>8.48</v>
      </c>
      <c r="E61" s="16">
        <f>MEDIAN(C57:AD57)</f>
        <v>9</v>
      </c>
      <c r="F61" s="16">
        <f>MAX(C57:AD57)</f>
        <v>14</v>
      </c>
      <c r="G61" s="16">
        <f>MIN(C57:AD57)</f>
        <v>4</v>
      </c>
    </row>
    <row r="62" spans="3:7" ht="14.25" thickBot="1" thickTop="1">
      <c r="C62" s="14" t="s">
        <v>110</v>
      </c>
      <c r="D62" s="15">
        <f>AVERAGE(C58:AD58)</f>
        <v>29.68</v>
      </c>
      <c r="E62" s="15">
        <f>MEDIAN(C58:AD58)</f>
        <v>31.5</v>
      </c>
      <c r="F62" s="15">
        <f>MAX(C58:AD58)</f>
        <v>49</v>
      </c>
      <c r="G62" s="15">
        <f>MIN(C58:AD58)</f>
        <v>14</v>
      </c>
    </row>
    <row r="63" ht="13.5" thickTop="1"/>
    <row r="64" spans="2:10" ht="12.75">
      <c r="B64" s="43"/>
      <c r="C64" s="43"/>
      <c r="D64" s="43"/>
      <c r="E64" s="43"/>
      <c r="F64" s="43"/>
      <c r="G64" s="48"/>
      <c r="H64" s="46"/>
      <c r="I64" s="46"/>
      <c r="J64" s="46"/>
    </row>
    <row r="65" spans="2:10" ht="12.75">
      <c r="B65" s="43"/>
      <c r="C65" s="43"/>
      <c r="D65" s="43"/>
      <c r="E65" s="43"/>
      <c r="F65" s="43"/>
      <c r="G65" s="43"/>
      <c r="H65" s="43"/>
      <c r="I65" s="43"/>
      <c r="J65" s="43"/>
    </row>
    <row r="66" spans="2:10" ht="12.75">
      <c r="B66" s="43"/>
      <c r="C66" s="43"/>
      <c r="D66" s="43"/>
      <c r="E66" s="43"/>
      <c r="F66" s="43"/>
      <c r="G66" s="43"/>
      <c r="H66" s="43"/>
      <c r="I66" s="43"/>
      <c r="J66" s="43"/>
    </row>
  </sheetData>
  <sheetProtection/>
  <printOptions/>
  <pageMargins left="0.15" right="0.19" top="0.7" bottom="0.3" header="0.26" footer="0"/>
  <pageSetup orientation="landscape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8"/>
  <sheetViews>
    <sheetView zoomScalePageLayoutView="0" workbookViewId="0" topLeftCell="A40">
      <selection activeCell="D65" sqref="D65"/>
    </sheetView>
  </sheetViews>
  <sheetFormatPr defaultColWidth="11.421875" defaultRowHeight="12.75"/>
  <cols>
    <col min="1" max="1" width="12.421875" style="0" customWidth="1"/>
    <col min="2" max="2" width="9.00390625" style="0" customWidth="1"/>
    <col min="3" max="3" width="10.7109375" style="0" customWidth="1"/>
    <col min="4" max="4" width="10.00390625" style="0" customWidth="1"/>
    <col min="5" max="5" width="9.57421875" style="0" customWidth="1"/>
    <col min="6" max="6" width="10.421875" style="0" customWidth="1"/>
    <col min="7" max="7" width="10.28125" style="0" customWidth="1"/>
    <col min="8" max="8" width="10.421875" style="0" customWidth="1"/>
    <col min="9" max="9" width="9.7109375" style="0" customWidth="1"/>
    <col min="10" max="10" width="9.57421875" style="0" customWidth="1"/>
    <col min="11" max="11" width="10.421875" style="0" customWidth="1"/>
    <col min="12" max="14" width="10.28125" style="0" customWidth="1"/>
    <col min="15" max="15" width="8.7109375" style="0" customWidth="1"/>
    <col min="16" max="16" width="10.140625" style="0" customWidth="1"/>
    <col min="17" max="18" width="10.28125" style="0" customWidth="1"/>
    <col min="19" max="21" width="10.00390625" style="0" customWidth="1"/>
    <col min="22" max="22" width="9.8515625" style="0" customWidth="1"/>
    <col min="23" max="24" width="10.421875" style="0" customWidth="1"/>
    <col min="25" max="25" width="10.57421875" style="0" customWidth="1"/>
    <col min="26" max="26" width="10.421875" style="0" customWidth="1"/>
    <col min="27" max="27" width="9.8515625" style="0" customWidth="1"/>
    <col min="28" max="28" width="10.140625" style="0" customWidth="1"/>
    <col min="29" max="29" width="10.7109375" style="0" customWidth="1"/>
    <col min="30" max="30" width="9.28125" style="0" customWidth="1"/>
    <col min="31" max="31" width="12.57421875" style="0" customWidth="1"/>
    <col min="32" max="32" width="13.00390625" style="0" customWidth="1"/>
    <col min="33" max="33" width="12.57421875" style="0" customWidth="1"/>
    <col min="34" max="34" width="12.28125" style="0" customWidth="1"/>
    <col min="35" max="35" width="12.00390625" style="0" customWidth="1"/>
    <col min="36" max="37" width="12.57421875" style="0" customWidth="1"/>
    <col min="38" max="38" width="5.57421875" style="0" customWidth="1"/>
    <col min="39" max="39" width="13.140625" style="0" customWidth="1"/>
    <col min="40" max="40" width="13.8515625" style="0" customWidth="1"/>
    <col min="41" max="41" width="13.140625" style="0" customWidth="1"/>
  </cols>
  <sheetData>
    <row r="1" ht="12.75">
      <c r="A1" s="1" t="s">
        <v>118</v>
      </c>
    </row>
    <row r="3" spans="1:42" ht="60">
      <c r="A3" s="2"/>
      <c r="B3" s="83" t="s">
        <v>0</v>
      </c>
      <c r="C3" s="78" t="s">
        <v>56</v>
      </c>
      <c r="D3" s="78" t="s">
        <v>57</v>
      </c>
      <c r="E3" s="85" t="s">
        <v>81</v>
      </c>
      <c r="F3" s="78" t="s">
        <v>83</v>
      </c>
      <c r="G3" s="78" t="s">
        <v>84</v>
      </c>
      <c r="H3" s="78" t="s">
        <v>88</v>
      </c>
      <c r="I3" s="78" t="s">
        <v>60</v>
      </c>
      <c r="J3" s="78" t="s">
        <v>90</v>
      </c>
      <c r="K3" s="78" t="s">
        <v>61</v>
      </c>
      <c r="L3" s="78" t="s">
        <v>62</v>
      </c>
      <c r="M3" s="78" t="s">
        <v>64</v>
      </c>
      <c r="N3" s="78" t="s">
        <v>93</v>
      </c>
      <c r="O3" s="85" t="s">
        <v>67</v>
      </c>
      <c r="P3" s="78" t="s">
        <v>68</v>
      </c>
      <c r="Q3" s="78" t="s">
        <v>69</v>
      </c>
      <c r="R3" s="78" t="s">
        <v>70</v>
      </c>
      <c r="S3" s="78" t="s">
        <v>71</v>
      </c>
      <c r="T3" s="78" t="s">
        <v>72</v>
      </c>
      <c r="U3" s="78" t="s">
        <v>73</v>
      </c>
      <c r="V3" s="78" t="s">
        <v>74</v>
      </c>
      <c r="W3" s="78" t="s">
        <v>117</v>
      </c>
      <c r="X3" s="78" t="s">
        <v>104</v>
      </c>
      <c r="Y3" s="78" t="s">
        <v>75</v>
      </c>
      <c r="Z3" s="78" t="s">
        <v>76</v>
      </c>
      <c r="AA3" s="78" t="s">
        <v>77</v>
      </c>
      <c r="AB3" s="78" t="s">
        <v>78</v>
      </c>
      <c r="AC3" s="78" t="s">
        <v>106</v>
      </c>
      <c r="AD3" s="84"/>
      <c r="AE3" s="7" t="s">
        <v>118</v>
      </c>
      <c r="AF3" s="7" t="s">
        <v>14</v>
      </c>
      <c r="AG3" s="4" t="s">
        <v>0</v>
      </c>
      <c r="AH3" s="8" t="s">
        <v>6</v>
      </c>
      <c r="AI3" s="8" t="s">
        <v>7</v>
      </c>
      <c r="AJ3" s="8" t="s">
        <v>8</v>
      </c>
      <c r="AK3" s="8" t="s">
        <v>9</v>
      </c>
      <c r="AL3" s="8" t="s">
        <v>12</v>
      </c>
      <c r="AM3" s="8" t="s">
        <v>10</v>
      </c>
      <c r="AN3" s="8" t="s">
        <v>13</v>
      </c>
      <c r="AO3" s="4" t="s">
        <v>0</v>
      </c>
      <c r="AP3" s="139" t="s">
        <v>185</v>
      </c>
    </row>
    <row r="4" spans="1:42" ht="38.25">
      <c r="A4" s="2"/>
      <c r="C4" s="86" t="s">
        <v>119</v>
      </c>
      <c r="D4" s="86" t="s">
        <v>119</v>
      </c>
      <c r="E4" s="86" t="s">
        <v>119</v>
      </c>
      <c r="F4" s="86" t="s">
        <v>119</v>
      </c>
      <c r="G4" s="86" t="s">
        <v>119</v>
      </c>
      <c r="H4" s="86" t="s">
        <v>119</v>
      </c>
      <c r="I4" s="86" t="s">
        <v>119</v>
      </c>
      <c r="J4" s="86" t="s">
        <v>119</v>
      </c>
      <c r="K4" s="86" t="s">
        <v>119</v>
      </c>
      <c r="L4" s="86" t="s">
        <v>119</v>
      </c>
      <c r="M4" s="86" t="s">
        <v>119</v>
      </c>
      <c r="N4" s="86" t="s">
        <v>119</v>
      </c>
      <c r="O4" s="86" t="s">
        <v>119</v>
      </c>
      <c r="P4" s="86" t="s">
        <v>119</v>
      </c>
      <c r="Q4" s="86" t="s">
        <v>119</v>
      </c>
      <c r="R4" s="86" t="s">
        <v>119</v>
      </c>
      <c r="S4" s="86" t="s">
        <v>119</v>
      </c>
      <c r="T4" s="86" t="s">
        <v>119</v>
      </c>
      <c r="U4" s="86" t="s">
        <v>119</v>
      </c>
      <c r="V4" s="86" t="s">
        <v>119</v>
      </c>
      <c r="W4" s="86" t="s">
        <v>119</v>
      </c>
      <c r="X4" s="86" t="s">
        <v>119</v>
      </c>
      <c r="Y4" s="86" t="s">
        <v>119</v>
      </c>
      <c r="Z4" s="86" t="s">
        <v>119</v>
      </c>
      <c r="AA4" s="86" t="s">
        <v>119</v>
      </c>
      <c r="AB4" s="86" t="s">
        <v>119</v>
      </c>
      <c r="AC4" s="86" t="s">
        <v>119</v>
      </c>
      <c r="AD4" s="84"/>
      <c r="AE4" s="9" t="s">
        <v>182</v>
      </c>
      <c r="AF4" s="2"/>
      <c r="AG4" s="10"/>
      <c r="AH4" s="2"/>
      <c r="AI4" s="2"/>
      <c r="AJ4" s="2"/>
      <c r="AK4" s="2"/>
      <c r="AL4" s="2"/>
      <c r="AM4" s="2"/>
      <c r="AN4" s="2"/>
      <c r="AO4" s="2"/>
      <c r="AP4" s="137"/>
    </row>
    <row r="5" spans="1:42" ht="12.75">
      <c r="A5" s="3">
        <v>1</v>
      </c>
      <c r="B5" s="21" t="s">
        <v>3</v>
      </c>
      <c r="C5" s="121" t="s">
        <v>3</v>
      </c>
      <c r="D5" s="121" t="s">
        <v>3</v>
      </c>
      <c r="E5" s="121" t="s">
        <v>3</v>
      </c>
      <c r="F5" s="121" t="s">
        <v>3</v>
      </c>
      <c r="G5" s="121" t="s">
        <v>3</v>
      </c>
      <c r="H5" s="121" t="s">
        <v>3</v>
      </c>
      <c r="I5" s="121" t="s">
        <v>3</v>
      </c>
      <c r="J5" s="121" t="s">
        <v>3</v>
      </c>
      <c r="K5" s="121" t="s">
        <v>3</v>
      </c>
      <c r="L5" s="121" t="s">
        <v>3</v>
      </c>
      <c r="M5" s="121" t="s">
        <v>4</v>
      </c>
      <c r="N5" s="121" t="s">
        <v>2</v>
      </c>
      <c r="O5" s="121" t="s">
        <v>3</v>
      </c>
      <c r="P5" s="121" t="s">
        <v>3</v>
      </c>
      <c r="Q5" s="106"/>
      <c r="R5" s="121" t="s">
        <v>3</v>
      </c>
      <c r="S5" s="121" t="s">
        <v>3</v>
      </c>
      <c r="T5" s="121" t="s">
        <v>3</v>
      </c>
      <c r="U5" s="121" t="s">
        <v>3</v>
      </c>
      <c r="V5" s="121" t="s">
        <v>3</v>
      </c>
      <c r="W5" s="121" t="s">
        <v>3</v>
      </c>
      <c r="X5" s="121" t="s">
        <v>3</v>
      </c>
      <c r="Y5" s="121" t="s">
        <v>3</v>
      </c>
      <c r="Z5" s="121" t="s">
        <v>3</v>
      </c>
      <c r="AA5" s="121" t="s">
        <v>3</v>
      </c>
      <c r="AB5" s="121" t="s">
        <v>3</v>
      </c>
      <c r="AC5" s="121" t="s">
        <v>3</v>
      </c>
      <c r="AD5" s="122"/>
      <c r="AE5" s="106"/>
      <c r="AF5" s="109">
        <v>1</v>
      </c>
      <c r="AG5" s="105" t="s">
        <v>3</v>
      </c>
      <c r="AH5" s="106">
        <f aca="true" t="shared" si="0" ref="AH5:AH24">COUNTIF($C5:$AD5,"A")</f>
        <v>1</v>
      </c>
      <c r="AI5" s="106">
        <f aca="true" t="shared" si="1" ref="AI5:AI24">COUNTIF($C5:$AD5,"B")</f>
        <v>1</v>
      </c>
      <c r="AJ5" s="106">
        <f aca="true" t="shared" si="2" ref="AJ5:AJ24">COUNTIF($C5:$AD5,"C")</f>
        <v>0</v>
      </c>
      <c r="AK5" s="106">
        <f aca="true" t="shared" si="3" ref="AK5:AK24">COUNTIF($C5:$AD5,"D")</f>
        <v>24</v>
      </c>
      <c r="AL5" s="106">
        <f aca="true" t="shared" si="4" ref="AL5:AL24">COUNTIF($C5:$AD5,"E")</f>
        <v>0</v>
      </c>
      <c r="AM5" s="106">
        <f aca="true" t="shared" si="5" ref="AM5:AM24">COUNTIF($C5:$AD5,"NR")</f>
        <v>0</v>
      </c>
      <c r="AN5" s="106">
        <f aca="true" t="shared" si="6" ref="AN5:AN24">COUNTIF($C5:$AD5,"2R")</f>
        <v>0</v>
      </c>
      <c r="AO5" s="110">
        <f aca="true" t="shared" si="7" ref="AO5:AO24">COUNTIF($C5:$AD5,AG5)</f>
        <v>24</v>
      </c>
      <c r="AP5" s="138">
        <f>(AO5*100)/27</f>
        <v>88.88888888888889</v>
      </c>
    </row>
    <row r="6" spans="1:42" ht="12.75">
      <c r="A6" s="3">
        <v>2</v>
      </c>
      <c r="B6" s="21" t="s">
        <v>3</v>
      </c>
      <c r="C6" s="121" t="s">
        <v>2</v>
      </c>
      <c r="D6" s="121" t="s">
        <v>2</v>
      </c>
      <c r="E6" s="121" t="s">
        <v>2</v>
      </c>
      <c r="F6" s="121" t="s">
        <v>3</v>
      </c>
      <c r="G6" s="121" t="s">
        <v>2</v>
      </c>
      <c r="H6" s="121" t="s">
        <v>2</v>
      </c>
      <c r="I6" s="121" t="s">
        <v>2</v>
      </c>
      <c r="J6" s="121" t="s">
        <v>2</v>
      </c>
      <c r="K6" s="121" t="s">
        <v>1</v>
      </c>
      <c r="L6" s="121" t="s">
        <v>2</v>
      </c>
      <c r="M6" s="121" t="s">
        <v>3</v>
      </c>
      <c r="N6" s="121" t="s">
        <v>4</v>
      </c>
      <c r="O6" s="121" t="s">
        <v>5</v>
      </c>
      <c r="P6" s="121" t="s">
        <v>2</v>
      </c>
      <c r="Q6" s="106"/>
      <c r="R6" s="121" t="s">
        <v>1</v>
      </c>
      <c r="S6" s="121" t="s">
        <v>1</v>
      </c>
      <c r="T6" s="121" t="s">
        <v>1</v>
      </c>
      <c r="U6" s="121" t="s">
        <v>2</v>
      </c>
      <c r="V6" s="121" t="s">
        <v>3</v>
      </c>
      <c r="W6" s="121" t="s">
        <v>3</v>
      </c>
      <c r="X6" s="121" t="s">
        <v>2</v>
      </c>
      <c r="Y6" s="121" t="s">
        <v>2</v>
      </c>
      <c r="Z6" s="121" t="s">
        <v>2</v>
      </c>
      <c r="AA6" s="121" t="s">
        <v>4</v>
      </c>
      <c r="AB6" s="121" t="s">
        <v>5</v>
      </c>
      <c r="AC6" s="121" t="s">
        <v>3</v>
      </c>
      <c r="AD6" s="122"/>
      <c r="AE6" s="106"/>
      <c r="AF6" s="109">
        <v>2</v>
      </c>
      <c r="AG6" s="105" t="s">
        <v>3</v>
      </c>
      <c r="AH6" s="106">
        <f t="shared" si="0"/>
        <v>2</v>
      </c>
      <c r="AI6" s="106">
        <f t="shared" si="1"/>
        <v>13</v>
      </c>
      <c r="AJ6" s="106">
        <f t="shared" si="2"/>
        <v>4</v>
      </c>
      <c r="AK6" s="106">
        <f t="shared" si="3"/>
        <v>5</v>
      </c>
      <c r="AL6" s="106">
        <f t="shared" si="4"/>
        <v>0</v>
      </c>
      <c r="AM6" s="106">
        <f t="shared" si="5"/>
        <v>2</v>
      </c>
      <c r="AN6" s="106">
        <f t="shared" si="6"/>
        <v>0</v>
      </c>
      <c r="AO6" s="110">
        <f t="shared" si="7"/>
        <v>5</v>
      </c>
      <c r="AP6" s="138">
        <f aca="true" t="shared" si="8" ref="AP6:AP24">(AO6*100)/27</f>
        <v>18.51851851851852</v>
      </c>
    </row>
    <row r="7" spans="1:42" ht="12.75">
      <c r="A7" s="3">
        <v>3</v>
      </c>
      <c r="B7" s="21" t="s">
        <v>3</v>
      </c>
      <c r="C7" s="121" t="s">
        <v>3</v>
      </c>
      <c r="D7" s="121" t="s">
        <v>3</v>
      </c>
      <c r="E7" s="121" t="s">
        <v>3</v>
      </c>
      <c r="F7" s="121" t="s">
        <v>3</v>
      </c>
      <c r="G7" s="121" t="s">
        <v>3</v>
      </c>
      <c r="H7" s="121" t="s">
        <v>3</v>
      </c>
      <c r="I7" s="121" t="s">
        <v>3</v>
      </c>
      <c r="J7" s="121" t="s">
        <v>3</v>
      </c>
      <c r="K7" s="121" t="s">
        <v>3</v>
      </c>
      <c r="L7" s="121" t="s">
        <v>2</v>
      </c>
      <c r="M7" s="121" t="s">
        <v>1</v>
      </c>
      <c r="N7" s="121" t="s">
        <v>4</v>
      </c>
      <c r="O7" s="121" t="s">
        <v>3</v>
      </c>
      <c r="P7" s="121" t="s">
        <v>3</v>
      </c>
      <c r="Q7" s="106"/>
      <c r="R7" s="121" t="s">
        <v>2</v>
      </c>
      <c r="S7" s="121" t="s">
        <v>1</v>
      </c>
      <c r="T7" s="121" t="s">
        <v>3</v>
      </c>
      <c r="U7" s="121" t="s">
        <v>3</v>
      </c>
      <c r="V7" s="121" t="s">
        <v>3</v>
      </c>
      <c r="W7" s="121" t="s">
        <v>3</v>
      </c>
      <c r="X7" s="121" t="s">
        <v>3</v>
      </c>
      <c r="Y7" s="121" t="s">
        <v>3</v>
      </c>
      <c r="Z7" s="121" t="s">
        <v>3</v>
      </c>
      <c r="AA7" s="121" t="s">
        <v>1</v>
      </c>
      <c r="AB7" s="121" t="s">
        <v>3</v>
      </c>
      <c r="AC7" s="121" t="s">
        <v>3</v>
      </c>
      <c r="AD7" s="122"/>
      <c r="AE7" s="106"/>
      <c r="AF7" s="109">
        <v>3</v>
      </c>
      <c r="AG7" s="105" t="s">
        <v>3</v>
      </c>
      <c r="AH7" s="106">
        <f t="shared" si="0"/>
        <v>1</v>
      </c>
      <c r="AI7" s="106">
        <f t="shared" si="1"/>
        <v>2</v>
      </c>
      <c r="AJ7" s="106">
        <f t="shared" si="2"/>
        <v>3</v>
      </c>
      <c r="AK7" s="106">
        <f t="shared" si="3"/>
        <v>20</v>
      </c>
      <c r="AL7" s="106">
        <f t="shared" si="4"/>
        <v>0</v>
      </c>
      <c r="AM7" s="106">
        <f t="shared" si="5"/>
        <v>0</v>
      </c>
      <c r="AN7" s="106">
        <f t="shared" si="6"/>
        <v>0</v>
      </c>
      <c r="AO7" s="110">
        <f t="shared" si="7"/>
        <v>20</v>
      </c>
      <c r="AP7" s="138">
        <f t="shared" si="8"/>
        <v>74.07407407407408</v>
      </c>
    </row>
    <row r="8" spans="1:42" ht="12.75">
      <c r="A8" s="3">
        <v>4</v>
      </c>
      <c r="B8" s="21" t="s">
        <v>1</v>
      </c>
      <c r="C8" s="121" t="s">
        <v>1</v>
      </c>
      <c r="D8" s="121" t="s">
        <v>2</v>
      </c>
      <c r="E8" s="121" t="s">
        <v>1</v>
      </c>
      <c r="F8" s="121" t="s">
        <v>1</v>
      </c>
      <c r="G8" s="121" t="s">
        <v>3</v>
      </c>
      <c r="H8" s="121" t="s">
        <v>1</v>
      </c>
      <c r="I8" s="121" t="s">
        <v>1</v>
      </c>
      <c r="J8" s="121" t="s">
        <v>5</v>
      </c>
      <c r="K8" s="121" t="s">
        <v>1</v>
      </c>
      <c r="L8" s="121" t="s">
        <v>1</v>
      </c>
      <c r="M8" s="121" t="s">
        <v>1</v>
      </c>
      <c r="N8" s="121" t="s">
        <v>2</v>
      </c>
      <c r="O8" s="121" t="s">
        <v>5</v>
      </c>
      <c r="P8" s="121" t="s">
        <v>1</v>
      </c>
      <c r="Q8" s="106"/>
      <c r="R8" s="121" t="s">
        <v>1</v>
      </c>
      <c r="S8" s="121" t="s">
        <v>1</v>
      </c>
      <c r="T8" s="121" t="s">
        <v>2</v>
      </c>
      <c r="U8" s="121" t="s">
        <v>2</v>
      </c>
      <c r="V8" s="121" t="s">
        <v>1</v>
      </c>
      <c r="W8" s="121" t="s">
        <v>3</v>
      </c>
      <c r="X8" s="121" t="s">
        <v>3</v>
      </c>
      <c r="Y8" s="121" t="s">
        <v>3</v>
      </c>
      <c r="Z8" s="121" t="s">
        <v>1</v>
      </c>
      <c r="AA8" s="121" t="s">
        <v>1</v>
      </c>
      <c r="AB8" s="121" t="s">
        <v>1</v>
      </c>
      <c r="AC8" s="121" t="s">
        <v>2</v>
      </c>
      <c r="AD8" s="122"/>
      <c r="AE8" s="106"/>
      <c r="AF8" s="109">
        <v>4</v>
      </c>
      <c r="AG8" s="105" t="s">
        <v>1</v>
      </c>
      <c r="AH8" s="106">
        <f t="shared" si="0"/>
        <v>0</v>
      </c>
      <c r="AI8" s="106">
        <f t="shared" si="1"/>
        <v>5</v>
      </c>
      <c r="AJ8" s="106">
        <f t="shared" si="2"/>
        <v>15</v>
      </c>
      <c r="AK8" s="106">
        <f t="shared" si="3"/>
        <v>4</v>
      </c>
      <c r="AL8" s="106">
        <f t="shared" si="4"/>
        <v>0</v>
      </c>
      <c r="AM8" s="106">
        <f t="shared" si="5"/>
        <v>2</v>
      </c>
      <c r="AN8" s="106">
        <f t="shared" si="6"/>
        <v>0</v>
      </c>
      <c r="AO8" s="110">
        <f t="shared" si="7"/>
        <v>15</v>
      </c>
      <c r="AP8" s="138">
        <f t="shared" si="8"/>
        <v>55.55555555555556</v>
      </c>
    </row>
    <row r="9" spans="1:42" ht="12.75">
      <c r="A9" s="3">
        <v>5</v>
      </c>
      <c r="B9" s="21" t="s">
        <v>2</v>
      </c>
      <c r="C9" s="121" t="s">
        <v>5</v>
      </c>
      <c r="D9" s="121" t="s">
        <v>1</v>
      </c>
      <c r="E9" s="121" t="s">
        <v>2</v>
      </c>
      <c r="F9" s="121" t="s">
        <v>2</v>
      </c>
      <c r="G9" s="121" t="s">
        <v>1</v>
      </c>
      <c r="H9" s="121" t="s">
        <v>1</v>
      </c>
      <c r="I9" s="121" t="s">
        <v>2</v>
      </c>
      <c r="J9" s="121" t="s">
        <v>2</v>
      </c>
      <c r="K9" s="121" t="s">
        <v>2</v>
      </c>
      <c r="L9" s="121" t="s">
        <v>2</v>
      </c>
      <c r="M9" s="121" t="s">
        <v>1</v>
      </c>
      <c r="N9" s="121" t="s">
        <v>4</v>
      </c>
      <c r="O9" s="121" t="s">
        <v>5</v>
      </c>
      <c r="P9" s="121" t="s">
        <v>1</v>
      </c>
      <c r="Q9" s="106"/>
      <c r="R9" s="121" t="s">
        <v>2</v>
      </c>
      <c r="S9" s="121" t="s">
        <v>2</v>
      </c>
      <c r="T9" s="121" t="s">
        <v>3</v>
      </c>
      <c r="U9" s="121" t="s">
        <v>1</v>
      </c>
      <c r="V9" s="121" t="s">
        <v>2</v>
      </c>
      <c r="W9" s="121" t="s">
        <v>2</v>
      </c>
      <c r="X9" s="121" t="s">
        <v>2</v>
      </c>
      <c r="Y9" s="121" t="s">
        <v>1</v>
      </c>
      <c r="Z9" s="121" t="s">
        <v>4</v>
      </c>
      <c r="AA9" s="121" t="s">
        <v>3</v>
      </c>
      <c r="AB9" s="121" t="s">
        <v>4</v>
      </c>
      <c r="AC9" s="121" t="s">
        <v>2</v>
      </c>
      <c r="AD9" s="122"/>
      <c r="AE9" s="106"/>
      <c r="AF9" s="109">
        <v>5</v>
      </c>
      <c r="AG9" s="105" t="s">
        <v>2</v>
      </c>
      <c r="AH9" s="106">
        <f t="shared" si="0"/>
        <v>3</v>
      </c>
      <c r="AI9" s="106">
        <f t="shared" si="1"/>
        <v>12</v>
      </c>
      <c r="AJ9" s="106">
        <f t="shared" si="2"/>
        <v>7</v>
      </c>
      <c r="AK9" s="106">
        <f t="shared" si="3"/>
        <v>2</v>
      </c>
      <c r="AL9" s="106">
        <f t="shared" si="4"/>
        <v>0</v>
      </c>
      <c r="AM9" s="106">
        <f t="shared" si="5"/>
        <v>2</v>
      </c>
      <c r="AN9" s="106">
        <f t="shared" si="6"/>
        <v>0</v>
      </c>
      <c r="AO9" s="110">
        <f t="shared" si="7"/>
        <v>12</v>
      </c>
      <c r="AP9" s="138">
        <f t="shared" si="8"/>
        <v>44.44444444444444</v>
      </c>
    </row>
    <row r="10" spans="1:42" ht="12.75">
      <c r="A10" s="3">
        <v>6</v>
      </c>
      <c r="B10" s="21" t="s">
        <v>3</v>
      </c>
      <c r="C10" s="121" t="s">
        <v>3</v>
      </c>
      <c r="D10" s="121" t="s">
        <v>3</v>
      </c>
      <c r="E10" s="121" t="s">
        <v>2</v>
      </c>
      <c r="F10" s="121" t="s">
        <v>2</v>
      </c>
      <c r="G10" s="121" t="s">
        <v>3</v>
      </c>
      <c r="H10" s="121" t="s">
        <v>3</v>
      </c>
      <c r="I10" s="121" t="s">
        <v>1</v>
      </c>
      <c r="J10" s="121" t="s">
        <v>4</v>
      </c>
      <c r="K10" s="121" t="s">
        <v>3</v>
      </c>
      <c r="L10" s="121" t="s">
        <v>3</v>
      </c>
      <c r="M10" s="121" t="s">
        <v>1</v>
      </c>
      <c r="N10" s="121" t="s">
        <v>4</v>
      </c>
      <c r="O10" s="121" t="s">
        <v>3</v>
      </c>
      <c r="P10" s="121" t="s">
        <v>3</v>
      </c>
      <c r="Q10" s="106"/>
      <c r="R10" s="121" t="s">
        <v>3</v>
      </c>
      <c r="S10" s="121" t="s">
        <v>1</v>
      </c>
      <c r="T10" s="121" t="s">
        <v>2</v>
      </c>
      <c r="U10" s="121" t="s">
        <v>3</v>
      </c>
      <c r="V10" s="121" t="s">
        <v>1</v>
      </c>
      <c r="W10" s="121" t="s">
        <v>3</v>
      </c>
      <c r="X10" s="121" t="s">
        <v>1</v>
      </c>
      <c r="Y10" s="121" t="s">
        <v>3</v>
      </c>
      <c r="Z10" s="121" t="s">
        <v>3</v>
      </c>
      <c r="AA10" s="121" t="s">
        <v>2</v>
      </c>
      <c r="AB10" s="121" t="s">
        <v>3</v>
      </c>
      <c r="AC10" s="121" t="s">
        <v>3</v>
      </c>
      <c r="AD10" s="122"/>
      <c r="AE10" s="106"/>
      <c r="AF10" s="109">
        <v>6</v>
      </c>
      <c r="AG10" s="105" t="s">
        <v>3</v>
      </c>
      <c r="AH10" s="106">
        <f t="shared" si="0"/>
        <v>2</v>
      </c>
      <c r="AI10" s="106">
        <f t="shared" si="1"/>
        <v>4</v>
      </c>
      <c r="AJ10" s="106">
        <f t="shared" si="2"/>
        <v>5</v>
      </c>
      <c r="AK10" s="106">
        <f t="shared" si="3"/>
        <v>15</v>
      </c>
      <c r="AL10" s="106">
        <f t="shared" si="4"/>
        <v>0</v>
      </c>
      <c r="AM10" s="106">
        <f t="shared" si="5"/>
        <v>0</v>
      </c>
      <c r="AN10" s="106">
        <f t="shared" si="6"/>
        <v>0</v>
      </c>
      <c r="AO10" s="110">
        <f t="shared" si="7"/>
        <v>15</v>
      </c>
      <c r="AP10" s="138">
        <f t="shared" si="8"/>
        <v>55.55555555555556</v>
      </c>
    </row>
    <row r="11" spans="1:42" ht="12.75">
      <c r="A11" s="3">
        <v>7</v>
      </c>
      <c r="B11" s="21" t="s">
        <v>1</v>
      </c>
      <c r="C11" s="121" t="s">
        <v>1</v>
      </c>
      <c r="D11" s="121" t="s">
        <v>1</v>
      </c>
      <c r="E11" s="121" t="s">
        <v>1</v>
      </c>
      <c r="F11" s="121" t="s">
        <v>1</v>
      </c>
      <c r="G11" s="121" t="s">
        <v>1</v>
      </c>
      <c r="H11" s="121" t="s">
        <v>1</v>
      </c>
      <c r="I11" s="121" t="s">
        <v>1</v>
      </c>
      <c r="J11" s="121" t="s">
        <v>1</v>
      </c>
      <c r="K11" s="121" t="s">
        <v>1</v>
      </c>
      <c r="L11" s="121" t="s">
        <v>2</v>
      </c>
      <c r="M11" s="121" t="s">
        <v>2</v>
      </c>
      <c r="N11" s="121" t="s">
        <v>3</v>
      </c>
      <c r="O11" s="121" t="s">
        <v>1</v>
      </c>
      <c r="P11" s="121" t="s">
        <v>1</v>
      </c>
      <c r="Q11" s="106"/>
      <c r="R11" s="121" t="s">
        <v>1</v>
      </c>
      <c r="S11" s="121" t="s">
        <v>2</v>
      </c>
      <c r="T11" s="121" t="s">
        <v>1</v>
      </c>
      <c r="U11" s="121" t="s">
        <v>1</v>
      </c>
      <c r="V11" s="121" t="s">
        <v>2</v>
      </c>
      <c r="W11" s="121" t="s">
        <v>1</v>
      </c>
      <c r="X11" s="121" t="s">
        <v>4</v>
      </c>
      <c r="Y11" s="121" t="s">
        <v>1</v>
      </c>
      <c r="Z11" s="121" t="s">
        <v>1</v>
      </c>
      <c r="AA11" s="121" t="s">
        <v>3</v>
      </c>
      <c r="AB11" s="121" t="s">
        <v>1</v>
      </c>
      <c r="AC11" s="121" t="s">
        <v>1</v>
      </c>
      <c r="AD11" s="122"/>
      <c r="AE11" s="106"/>
      <c r="AF11" s="109">
        <v>7</v>
      </c>
      <c r="AG11" s="105" t="s">
        <v>1</v>
      </c>
      <c r="AH11" s="106">
        <f t="shared" si="0"/>
        <v>1</v>
      </c>
      <c r="AI11" s="106">
        <f t="shared" si="1"/>
        <v>4</v>
      </c>
      <c r="AJ11" s="106">
        <f t="shared" si="2"/>
        <v>19</v>
      </c>
      <c r="AK11" s="106">
        <f t="shared" si="3"/>
        <v>2</v>
      </c>
      <c r="AL11" s="106">
        <f t="shared" si="4"/>
        <v>0</v>
      </c>
      <c r="AM11" s="106">
        <f t="shared" si="5"/>
        <v>0</v>
      </c>
      <c r="AN11" s="106">
        <f t="shared" si="6"/>
        <v>0</v>
      </c>
      <c r="AO11" s="110">
        <f t="shared" si="7"/>
        <v>19</v>
      </c>
      <c r="AP11" s="138">
        <f t="shared" si="8"/>
        <v>70.37037037037037</v>
      </c>
    </row>
    <row r="12" spans="1:42" ht="12.75">
      <c r="A12" s="3">
        <v>8</v>
      </c>
      <c r="B12" s="21" t="s">
        <v>3</v>
      </c>
      <c r="C12" s="121" t="s">
        <v>3</v>
      </c>
      <c r="D12" s="121" t="s">
        <v>3</v>
      </c>
      <c r="E12" s="121" t="s">
        <v>3</v>
      </c>
      <c r="F12" s="121" t="s">
        <v>3</v>
      </c>
      <c r="G12" s="121" t="s">
        <v>5</v>
      </c>
      <c r="H12" s="121" t="s">
        <v>3</v>
      </c>
      <c r="I12" s="121" t="s">
        <v>3</v>
      </c>
      <c r="J12" s="121" t="s">
        <v>3</v>
      </c>
      <c r="K12" s="121" t="s">
        <v>3</v>
      </c>
      <c r="L12" s="121" t="s">
        <v>2</v>
      </c>
      <c r="M12" s="121" t="s">
        <v>1</v>
      </c>
      <c r="N12" s="121" t="s">
        <v>5</v>
      </c>
      <c r="O12" s="121" t="s">
        <v>3</v>
      </c>
      <c r="P12" s="121" t="s">
        <v>1</v>
      </c>
      <c r="Q12" s="106"/>
      <c r="R12" s="121" t="s">
        <v>3</v>
      </c>
      <c r="S12" s="121" t="s">
        <v>3</v>
      </c>
      <c r="T12" s="121" t="s">
        <v>1</v>
      </c>
      <c r="U12" s="121" t="s">
        <v>3</v>
      </c>
      <c r="V12" s="121" t="s">
        <v>3</v>
      </c>
      <c r="W12" s="121" t="s">
        <v>3</v>
      </c>
      <c r="X12" s="121" t="s">
        <v>3</v>
      </c>
      <c r="Y12" s="121" t="s">
        <v>4</v>
      </c>
      <c r="Z12" s="121" t="s">
        <v>3</v>
      </c>
      <c r="AA12" s="121" t="s">
        <v>2</v>
      </c>
      <c r="AB12" s="121" t="s">
        <v>5</v>
      </c>
      <c r="AC12" s="121" t="s">
        <v>3</v>
      </c>
      <c r="AD12" s="122"/>
      <c r="AE12" s="106"/>
      <c r="AF12" s="109">
        <v>8</v>
      </c>
      <c r="AG12" s="105" t="s">
        <v>3</v>
      </c>
      <c r="AH12" s="106">
        <f t="shared" si="0"/>
        <v>1</v>
      </c>
      <c r="AI12" s="106">
        <f t="shared" si="1"/>
        <v>2</v>
      </c>
      <c r="AJ12" s="106">
        <f t="shared" si="2"/>
        <v>3</v>
      </c>
      <c r="AK12" s="106">
        <f t="shared" si="3"/>
        <v>17</v>
      </c>
      <c r="AL12" s="106">
        <f t="shared" si="4"/>
        <v>0</v>
      </c>
      <c r="AM12" s="106">
        <f t="shared" si="5"/>
        <v>3</v>
      </c>
      <c r="AN12" s="106">
        <f t="shared" si="6"/>
        <v>0</v>
      </c>
      <c r="AO12" s="110">
        <f t="shared" si="7"/>
        <v>17</v>
      </c>
      <c r="AP12" s="138">
        <f t="shared" si="8"/>
        <v>62.96296296296296</v>
      </c>
    </row>
    <row r="13" spans="1:42" ht="12.75">
      <c r="A13" s="3">
        <v>9</v>
      </c>
      <c r="B13" s="21" t="s">
        <v>1</v>
      </c>
      <c r="C13" s="121" t="s">
        <v>3</v>
      </c>
      <c r="D13" s="121" t="s">
        <v>1</v>
      </c>
      <c r="E13" s="121" t="s">
        <v>3</v>
      </c>
      <c r="F13" s="121" t="s">
        <v>1</v>
      </c>
      <c r="G13" s="121" t="s">
        <v>1</v>
      </c>
      <c r="H13" s="121" t="s">
        <v>2</v>
      </c>
      <c r="I13" s="121" t="s">
        <v>1</v>
      </c>
      <c r="J13" s="121" t="s">
        <v>4</v>
      </c>
      <c r="K13" s="121" t="s">
        <v>1</v>
      </c>
      <c r="L13" s="121" t="s">
        <v>1</v>
      </c>
      <c r="M13" s="121" t="s">
        <v>4</v>
      </c>
      <c r="N13" s="121" t="s">
        <v>2</v>
      </c>
      <c r="O13" s="121" t="s">
        <v>5</v>
      </c>
      <c r="P13" s="121" t="s">
        <v>2</v>
      </c>
      <c r="Q13" s="106"/>
      <c r="R13" s="121" t="s">
        <v>1</v>
      </c>
      <c r="S13" s="121" t="s">
        <v>4</v>
      </c>
      <c r="T13" s="121" t="s">
        <v>2</v>
      </c>
      <c r="U13" s="121" t="s">
        <v>2</v>
      </c>
      <c r="V13" s="121" t="s">
        <v>1</v>
      </c>
      <c r="W13" s="121" t="s">
        <v>3</v>
      </c>
      <c r="X13" s="121" t="s">
        <v>1</v>
      </c>
      <c r="Y13" s="121" t="s">
        <v>3</v>
      </c>
      <c r="Z13" s="121" t="s">
        <v>1</v>
      </c>
      <c r="AA13" s="121" t="s">
        <v>4</v>
      </c>
      <c r="AB13" s="121" t="s">
        <v>1</v>
      </c>
      <c r="AC13" s="121" t="s">
        <v>1</v>
      </c>
      <c r="AD13" s="122"/>
      <c r="AE13" s="106"/>
      <c r="AF13" s="109">
        <v>9</v>
      </c>
      <c r="AG13" s="105" t="s">
        <v>1</v>
      </c>
      <c r="AH13" s="106">
        <f t="shared" si="0"/>
        <v>4</v>
      </c>
      <c r="AI13" s="106">
        <f t="shared" si="1"/>
        <v>5</v>
      </c>
      <c r="AJ13" s="106">
        <f t="shared" si="2"/>
        <v>12</v>
      </c>
      <c r="AK13" s="106">
        <f t="shared" si="3"/>
        <v>4</v>
      </c>
      <c r="AL13" s="106">
        <f t="shared" si="4"/>
        <v>0</v>
      </c>
      <c r="AM13" s="106">
        <f t="shared" si="5"/>
        <v>1</v>
      </c>
      <c r="AN13" s="106">
        <f t="shared" si="6"/>
        <v>0</v>
      </c>
      <c r="AO13" s="110">
        <f t="shared" si="7"/>
        <v>12</v>
      </c>
      <c r="AP13" s="138">
        <f t="shared" si="8"/>
        <v>44.44444444444444</v>
      </c>
    </row>
    <row r="14" spans="1:42" ht="12.75">
      <c r="A14" s="3">
        <v>10</v>
      </c>
      <c r="B14" s="21" t="s">
        <v>4</v>
      </c>
      <c r="C14" s="121" t="s">
        <v>4</v>
      </c>
      <c r="D14" s="121" t="s">
        <v>4</v>
      </c>
      <c r="E14" s="121" t="s">
        <v>4</v>
      </c>
      <c r="F14" s="121" t="s">
        <v>4</v>
      </c>
      <c r="G14" s="121" t="s">
        <v>4</v>
      </c>
      <c r="H14" s="121" t="s">
        <v>4</v>
      </c>
      <c r="I14" s="121" t="s">
        <v>4</v>
      </c>
      <c r="J14" s="121" t="s">
        <v>4</v>
      </c>
      <c r="K14" s="121" t="s">
        <v>4</v>
      </c>
      <c r="L14" s="121" t="s">
        <v>4</v>
      </c>
      <c r="M14" s="121" t="s">
        <v>4</v>
      </c>
      <c r="N14" s="121" t="s">
        <v>3</v>
      </c>
      <c r="O14" s="121" t="s">
        <v>4</v>
      </c>
      <c r="P14" s="121" t="s">
        <v>4</v>
      </c>
      <c r="Q14" s="106"/>
      <c r="R14" s="121" t="s">
        <v>4</v>
      </c>
      <c r="S14" s="121" t="s">
        <v>4</v>
      </c>
      <c r="T14" s="121" t="s">
        <v>4</v>
      </c>
      <c r="U14" s="121" t="s">
        <v>4</v>
      </c>
      <c r="V14" s="121" t="s">
        <v>2</v>
      </c>
      <c r="W14" s="121" t="s">
        <v>4</v>
      </c>
      <c r="X14" s="121" t="s">
        <v>4</v>
      </c>
      <c r="Y14" s="121" t="s">
        <v>4</v>
      </c>
      <c r="Z14" s="121" t="s">
        <v>4</v>
      </c>
      <c r="AA14" s="121" t="s">
        <v>4</v>
      </c>
      <c r="AB14" s="121" t="s">
        <v>4</v>
      </c>
      <c r="AC14" s="121" t="s">
        <v>4</v>
      </c>
      <c r="AD14" s="122"/>
      <c r="AE14" s="106"/>
      <c r="AF14" s="109">
        <v>10</v>
      </c>
      <c r="AG14" s="105" t="s">
        <v>4</v>
      </c>
      <c r="AH14" s="106">
        <f t="shared" si="0"/>
        <v>24</v>
      </c>
      <c r="AI14" s="106">
        <f t="shared" si="1"/>
        <v>1</v>
      </c>
      <c r="AJ14" s="106">
        <f t="shared" si="2"/>
        <v>0</v>
      </c>
      <c r="AK14" s="106">
        <f t="shared" si="3"/>
        <v>1</v>
      </c>
      <c r="AL14" s="106">
        <f t="shared" si="4"/>
        <v>0</v>
      </c>
      <c r="AM14" s="106">
        <f t="shared" si="5"/>
        <v>0</v>
      </c>
      <c r="AN14" s="106">
        <f t="shared" si="6"/>
        <v>0</v>
      </c>
      <c r="AO14" s="110">
        <f t="shared" si="7"/>
        <v>24</v>
      </c>
      <c r="AP14" s="138">
        <f t="shared" si="8"/>
        <v>88.88888888888889</v>
      </c>
    </row>
    <row r="15" spans="1:42" ht="12.75">
      <c r="A15" s="3">
        <v>11</v>
      </c>
      <c r="B15" s="21" t="s">
        <v>1</v>
      </c>
      <c r="C15" s="121" t="s">
        <v>5</v>
      </c>
      <c r="D15" s="121" t="s">
        <v>4</v>
      </c>
      <c r="E15" s="121" t="s">
        <v>1</v>
      </c>
      <c r="F15" s="121" t="s">
        <v>4</v>
      </c>
      <c r="G15" s="121" t="s">
        <v>1</v>
      </c>
      <c r="H15" s="121" t="s">
        <v>4</v>
      </c>
      <c r="I15" s="121" t="s">
        <v>4</v>
      </c>
      <c r="J15" s="121" t="s">
        <v>1</v>
      </c>
      <c r="K15" s="121" t="s">
        <v>1</v>
      </c>
      <c r="L15" s="121" t="s">
        <v>2</v>
      </c>
      <c r="M15" s="121" t="s">
        <v>4</v>
      </c>
      <c r="N15" s="121" t="s">
        <v>4</v>
      </c>
      <c r="O15" s="121" t="s">
        <v>1</v>
      </c>
      <c r="P15" s="121" t="s">
        <v>4</v>
      </c>
      <c r="Q15" s="106"/>
      <c r="R15" s="121" t="s">
        <v>1</v>
      </c>
      <c r="S15" s="121" t="s">
        <v>1</v>
      </c>
      <c r="T15" s="121" t="s">
        <v>1</v>
      </c>
      <c r="U15" s="121" t="s">
        <v>2</v>
      </c>
      <c r="V15" s="121" t="s">
        <v>3</v>
      </c>
      <c r="W15" s="121" t="s">
        <v>1</v>
      </c>
      <c r="X15" s="121" t="s">
        <v>3</v>
      </c>
      <c r="Y15" s="121" t="s">
        <v>1</v>
      </c>
      <c r="Z15" s="121" t="s">
        <v>4</v>
      </c>
      <c r="AA15" s="121" t="s">
        <v>4</v>
      </c>
      <c r="AB15" s="121" t="s">
        <v>1</v>
      </c>
      <c r="AC15" s="121" t="s">
        <v>1</v>
      </c>
      <c r="AD15" s="122"/>
      <c r="AE15" s="106"/>
      <c r="AF15" s="109">
        <v>11</v>
      </c>
      <c r="AG15" s="105" t="s">
        <v>1</v>
      </c>
      <c r="AH15" s="106">
        <f t="shared" si="0"/>
        <v>9</v>
      </c>
      <c r="AI15" s="106">
        <f t="shared" si="1"/>
        <v>2</v>
      </c>
      <c r="AJ15" s="106">
        <f t="shared" si="2"/>
        <v>12</v>
      </c>
      <c r="AK15" s="106">
        <f t="shared" si="3"/>
        <v>2</v>
      </c>
      <c r="AL15" s="106">
        <f t="shared" si="4"/>
        <v>0</v>
      </c>
      <c r="AM15" s="106">
        <f t="shared" si="5"/>
        <v>1</v>
      </c>
      <c r="AN15" s="106">
        <f t="shared" si="6"/>
        <v>0</v>
      </c>
      <c r="AO15" s="110">
        <f t="shared" si="7"/>
        <v>12</v>
      </c>
      <c r="AP15" s="138">
        <f t="shared" si="8"/>
        <v>44.44444444444444</v>
      </c>
    </row>
    <row r="16" spans="1:42" ht="12.75">
      <c r="A16" s="3">
        <v>12</v>
      </c>
      <c r="B16" s="21" t="s">
        <v>1</v>
      </c>
      <c r="C16" s="121" t="s">
        <v>3</v>
      </c>
      <c r="D16" s="121" t="s">
        <v>1</v>
      </c>
      <c r="E16" s="121" t="s">
        <v>2</v>
      </c>
      <c r="F16" s="121" t="s">
        <v>3</v>
      </c>
      <c r="G16" s="121" t="s">
        <v>1</v>
      </c>
      <c r="H16" s="121" t="s">
        <v>1</v>
      </c>
      <c r="I16" s="121" t="s">
        <v>2</v>
      </c>
      <c r="J16" s="121" t="s">
        <v>5</v>
      </c>
      <c r="K16" s="121" t="s">
        <v>3</v>
      </c>
      <c r="L16" s="121" t="s">
        <v>4</v>
      </c>
      <c r="M16" s="121" t="s">
        <v>2</v>
      </c>
      <c r="N16" s="121" t="s">
        <v>3</v>
      </c>
      <c r="O16" s="121" t="s">
        <v>5</v>
      </c>
      <c r="P16" s="121" t="s">
        <v>3</v>
      </c>
      <c r="Q16" s="106"/>
      <c r="R16" s="121" t="s">
        <v>3</v>
      </c>
      <c r="S16" s="121" t="s">
        <v>3</v>
      </c>
      <c r="T16" s="121" t="s">
        <v>2</v>
      </c>
      <c r="U16" s="121" t="s">
        <v>4</v>
      </c>
      <c r="V16" s="121" t="s">
        <v>1</v>
      </c>
      <c r="W16" s="121" t="s">
        <v>2</v>
      </c>
      <c r="X16" s="121" t="s">
        <v>5</v>
      </c>
      <c r="Y16" s="121" t="s">
        <v>1</v>
      </c>
      <c r="Z16" s="121" t="s">
        <v>1</v>
      </c>
      <c r="AA16" s="121" t="s">
        <v>2</v>
      </c>
      <c r="AB16" s="121" t="s">
        <v>5</v>
      </c>
      <c r="AC16" s="121" t="s">
        <v>1</v>
      </c>
      <c r="AD16" s="122"/>
      <c r="AE16" s="106"/>
      <c r="AF16" s="109">
        <v>12</v>
      </c>
      <c r="AG16" s="105" t="s">
        <v>1</v>
      </c>
      <c r="AH16" s="106">
        <f t="shared" si="0"/>
        <v>2</v>
      </c>
      <c r="AI16" s="106">
        <f t="shared" si="1"/>
        <v>6</v>
      </c>
      <c r="AJ16" s="106">
        <f t="shared" si="2"/>
        <v>7</v>
      </c>
      <c r="AK16" s="106">
        <f t="shared" si="3"/>
        <v>7</v>
      </c>
      <c r="AL16" s="106">
        <f t="shared" si="4"/>
        <v>0</v>
      </c>
      <c r="AM16" s="106">
        <f t="shared" si="5"/>
        <v>4</v>
      </c>
      <c r="AN16" s="106">
        <f t="shared" si="6"/>
        <v>0</v>
      </c>
      <c r="AO16" s="110">
        <f t="shared" si="7"/>
        <v>7</v>
      </c>
      <c r="AP16" s="138">
        <f t="shared" si="8"/>
        <v>25.925925925925927</v>
      </c>
    </row>
    <row r="17" spans="1:42" ht="12.75">
      <c r="A17" s="3">
        <v>13</v>
      </c>
      <c r="B17" s="21" t="s">
        <v>2</v>
      </c>
      <c r="C17" s="121" t="s">
        <v>3</v>
      </c>
      <c r="D17" s="121" t="s">
        <v>2</v>
      </c>
      <c r="E17" s="121" t="s">
        <v>2</v>
      </c>
      <c r="F17" s="121" t="s">
        <v>3</v>
      </c>
      <c r="G17" s="121" t="s">
        <v>2</v>
      </c>
      <c r="H17" s="121" t="s">
        <v>3</v>
      </c>
      <c r="I17" s="121" t="s">
        <v>3</v>
      </c>
      <c r="J17" s="121" t="s">
        <v>3</v>
      </c>
      <c r="K17" s="121" t="s">
        <v>3</v>
      </c>
      <c r="L17" s="121" t="s">
        <v>3</v>
      </c>
      <c r="M17" s="121" t="s">
        <v>3</v>
      </c>
      <c r="N17" s="121" t="s">
        <v>2</v>
      </c>
      <c r="O17" s="121" t="s">
        <v>4</v>
      </c>
      <c r="P17" s="121" t="s">
        <v>3</v>
      </c>
      <c r="Q17" s="106"/>
      <c r="R17" s="121" t="s">
        <v>3</v>
      </c>
      <c r="S17" s="121" t="s">
        <v>3</v>
      </c>
      <c r="T17" s="121" t="s">
        <v>2</v>
      </c>
      <c r="U17" s="121" t="s">
        <v>2</v>
      </c>
      <c r="V17" s="121" t="s">
        <v>3</v>
      </c>
      <c r="W17" s="121" t="s">
        <v>3</v>
      </c>
      <c r="X17" s="121" t="s">
        <v>3</v>
      </c>
      <c r="Y17" s="121" t="s">
        <v>3</v>
      </c>
      <c r="Z17" s="121" t="s">
        <v>3</v>
      </c>
      <c r="AA17" s="121" t="s">
        <v>3</v>
      </c>
      <c r="AB17" s="121" t="s">
        <v>3</v>
      </c>
      <c r="AC17" s="121" t="s">
        <v>2</v>
      </c>
      <c r="AD17" s="122"/>
      <c r="AE17" s="106"/>
      <c r="AF17" s="109">
        <v>13</v>
      </c>
      <c r="AG17" s="105" t="s">
        <v>2</v>
      </c>
      <c r="AH17" s="106">
        <f t="shared" si="0"/>
        <v>1</v>
      </c>
      <c r="AI17" s="106">
        <f t="shared" si="1"/>
        <v>7</v>
      </c>
      <c r="AJ17" s="106">
        <f t="shared" si="2"/>
        <v>0</v>
      </c>
      <c r="AK17" s="106">
        <f t="shared" si="3"/>
        <v>18</v>
      </c>
      <c r="AL17" s="106">
        <f t="shared" si="4"/>
        <v>0</v>
      </c>
      <c r="AM17" s="106">
        <f t="shared" si="5"/>
        <v>0</v>
      </c>
      <c r="AN17" s="106">
        <f t="shared" si="6"/>
        <v>0</v>
      </c>
      <c r="AO17" s="110">
        <f t="shared" si="7"/>
        <v>7</v>
      </c>
      <c r="AP17" s="138">
        <f t="shared" si="8"/>
        <v>25.925925925925927</v>
      </c>
    </row>
    <row r="18" spans="1:42" ht="12.75">
      <c r="A18" s="3">
        <v>14</v>
      </c>
      <c r="B18" s="21" t="s">
        <v>3</v>
      </c>
      <c r="C18" s="121" t="s">
        <v>5</v>
      </c>
      <c r="D18" s="121" t="s">
        <v>1</v>
      </c>
      <c r="E18" s="121" t="s">
        <v>3</v>
      </c>
      <c r="F18" s="121" t="s">
        <v>3</v>
      </c>
      <c r="G18" s="121" t="s">
        <v>3</v>
      </c>
      <c r="H18" s="121" t="s">
        <v>3</v>
      </c>
      <c r="I18" s="121" t="s">
        <v>3</v>
      </c>
      <c r="J18" s="121" t="s">
        <v>1</v>
      </c>
      <c r="K18" s="121" t="s">
        <v>1</v>
      </c>
      <c r="L18" s="121" t="s">
        <v>2</v>
      </c>
      <c r="M18" s="121" t="s">
        <v>1</v>
      </c>
      <c r="N18" s="121" t="s">
        <v>4</v>
      </c>
      <c r="O18" s="121" t="s">
        <v>2</v>
      </c>
      <c r="P18" s="121" t="s">
        <v>1</v>
      </c>
      <c r="Q18" s="106"/>
      <c r="R18" s="121" t="s">
        <v>3</v>
      </c>
      <c r="S18" s="121" t="s">
        <v>5</v>
      </c>
      <c r="T18" s="121" t="s">
        <v>4</v>
      </c>
      <c r="U18" s="121" t="s">
        <v>2</v>
      </c>
      <c r="V18" s="121" t="s">
        <v>1</v>
      </c>
      <c r="W18" s="121" t="s">
        <v>3</v>
      </c>
      <c r="X18" s="121" t="s">
        <v>3</v>
      </c>
      <c r="Y18" s="121" t="s">
        <v>3</v>
      </c>
      <c r="Z18" s="121" t="s">
        <v>1</v>
      </c>
      <c r="AA18" s="121" t="s">
        <v>1</v>
      </c>
      <c r="AB18" s="121" t="s">
        <v>5</v>
      </c>
      <c r="AC18" s="121" t="s">
        <v>4</v>
      </c>
      <c r="AD18" s="122"/>
      <c r="AE18" s="106"/>
      <c r="AF18" s="109">
        <v>14</v>
      </c>
      <c r="AG18" s="105" t="s">
        <v>3</v>
      </c>
      <c r="AH18" s="106">
        <f t="shared" si="0"/>
        <v>3</v>
      </c>
      <c r="AI18" s="106">
        <f t="shared" si="1"/>
        <v>3</v>
      </c>
      <c r="AJ18" s="106">
        <f t="shared" si="2"/>
        <v>8</v>
      </c>
      <c r="AK18" s="106">
        <f t="shared" si="3"/>
        <v>9</v>
      </c>
      <c r="AL18" s="106">
        <f t="shared" si="4"/>
        <v>0</v>
      </c>
      <c r="AM18" s="106">
        <f t="shared" si="5"/>
        <v>3</v>
      </c>
      <c r="AN18" s="106">
        <f t="shared" si="6"/>
        <v>0</v>
      </c>
      <c r="AO18" s="110">
        <f t="shared" si="7"/>
        <v>9</v>
      </c>
      <c r="AP18" s="138">
        <f t="shared" si="8"/>
        <v>33.333333333333336</v>
      </c>
    </row>
    <row r="19" spans="1:42" ht="12.75">
      <c r="A19" s="3">
        <v>15</v>
      </c>
      <c r="B19" s="21" t="s">
        <v>2</v>
      </c>
      <c r="C19" s="121" t="s">
        <v>2</v>
      </c>
      <c r="D19" s="121" t="s">
        <v>2</v>
      </c>
      <c r="E19" s="121" t="s">
        <v>2</v>
      </c>
      <c r="F19" s="121" t="s">
        <v>3</v>
      </c>
      <c r="G19" s="121" t="s">
        <v>2</v>
      </c>
      <c r="H19" s="121" t="s">
        <v>2</v>
      </c>
      <c r="I19" s="121" t="s">
        <v>1</v>
      </c>
      <c r="J19" s="121" t="s">
        <v>5</v>
      </c>
      <c r="K19" s="121" t="s">
        <v>2</v>
      </c>
      <c r="L19" s="121" t="s">
        <v>4</v>
      </c>
      <c r="M19" s="121" t="s">
        <v>4</v>
      </c>
      <c r="N19" s="121" t="s">
        <v>1</v>
      </c>
      <c r="O19" s="121" t="s">
        <v>2</v>
      </c>
      <c r="P19" s="121" t="s">
        <v>4</v>
      </c>
      <c r="Q19" s="106"/>
      <c r="R19" s="121" t="s">
        <v>2</v>
      </c>
      <c r="S19" s="121" t="s">
        <v>2</v>
      </c>
      <c r="T19" s="121" t="s">
        <v>2</v>
      </c>
      <c r="U19" s="121" t="s">
        <v>2</v>
      </c>
      <c r="V19" s="121" t="s">
        <v>11</v>
      </c>
      <c r="W19" s="121" t="s">
        <v>2</v>
      </c>
      <c r="X19" s="121" t="s">
        <v>4</v>
      </c>
      <c r="Y19" s="121" t="s">
        <v>2</v>
      </c>
      <c r="Z19" s="121" t="s">
        <v>2</v>
      </c>
      <c r="AA19" s="121" t="s">
        <v>3</v>
      </c>
      <c r="AB19" s="121" t="s">
        <v>2</v>
      </c>
      <c r="AC19" s="121" t="s">
        <v>2</v>
      </c>
      <c r="AD19" s="122"/>
      <c r="AE19" s="106"/>
      <c r="AF19" s="109">
        <v>15</v>
      </c>
      <c r="AG19" s="105" t="s">
        <v>2</v>
      </c>
      <c r="AH19" s="106">
        <f t="shared" si="0"/>
        <v>4</v>
      </c>
      <c r="AI19" s="106">
        <f t="shared" si="1"/>
        <v>16</v>
      </c>
      <c r="AJ19" s="106">
        <f t="shared" si="2"/>
        <v>2</v>
      </c>
      <c r="AK19" s="106">
        <f t="shared" si="3"/>
        <v>2</v>
      </c>
      <c r="AL19" s="106">
        <f t="shared" si="4"/>
        <v>0</v>
      </c>
      <c r="AM19" s="106">
        <f t="shared" si="5"/>
        <v>1</v>
      </c>
      <c r="AN19" s="106">
        <f t="shared" si="6"/>
        <v>1</v>
      </c>
      <c r="AO19" s="110">
        <f t="shared" si="7"/>
        <v>16</v>
      </c>
      <c r="AP19" s="138">
        <f t="shared" si="8"/>
        <v>59.25925925925926</v>
      </c>
    </row>
    <row r="20" spans="1:42" ht="12.75">
      <c r="A20" s="3">
        <v>16</v>
      </c>
      <c r="B20" s="21" t="s">
        <v>2</v>
      </c>
      <c r="C20" s="121" t="s">
        <v>5</v>
      </c>
      <c r="D20" s="121" t="s">
        <v>1</v>
      </c>
      <c r="E20" s="121" t="s">
        <v>1</v>
      </c>
      <c r="F20" s="121" t="s">
        <v>2</v>
      </c>
      <c r="G20" s="121" t="s">
        <v>2</v>
      </c>
      <c r="H20" s="121" t="s">
        <v>4</v>
      </c>
      <c r="I20" s="121" t="s">
        <v>2</v>
      </c>
      <c r="J20" s="121" t="s">
        <v>5</v>
      </c>
      <c r="K20" s="121" t="s">
        <v>3</v>
      </c>
      <c r="L20" s="121" t="s">
        <v>5</v>
      </c>
      <c r="M20" s="121" t="s">
        <v>1</v>
      </c>
      <c r="N20" s="121" t="s">
        <v>4</v>
      </c>
      <c r="O20" s="121" t="s">
        <v>5</v>
      </c>
      <c r="P20" s="121" t="s">
        <v>1</v>
      </c>
      <c r="Q20" s="106"/>
      <c r="R20" s="121" t="s">
        <v>1</v>
      </c>
      <c r="S20" s="121" t="s">
        <v>2</v>
      </c>
      <c r="T20" s="121" t="s">
        <v>2</v>
      </c>
      <c r="U20" s="121" t="s">
        <v>2</v>
      </c>
      <c r="V20" s="121" t="s">
        <v>2</v>
      </c>
      <c r="W20" s="121" t="s">
        <v>1</v>
      </c>
      <c r="X20" s="121" t="s">
        <v>2</v>
      </c>
      <c r="Y20" s="121" t="s">
        <v>4</v>
      </c>
      <c r="Z20" s="121" t="s">
        <v>1</v>
      </c>
      <c r="AA20" s="121" t="s">
        <v>4</v>
      </c>
      <c r="AB20" s="121" t="s">
        <v>5</v>
      </c>
      <c r="AC20" s="121" t="s">
        <v>4</v>
      </c>
      <c r="AD20" s="122"/>
      <c r="AE20" s="106"/>
      <c r="AF20" s="109">
        <v>16</v>
      </c>
      <c r="AG20" s="105" t="s">
        <v>2</v>
      </c>
      <c r="AH20" s="106">
        <f t="shared" si="0"/>
        <v>5</v>
      </c>
      <c r="AI20" s="106">
        <f t="shared" si="1"/>
        <v>8</v>
      </c>
      <c r="AJ20" s="106">
        <f t="shared" si="2"/>
        <v>7</v>
      </c>
      <c r="AK20" s="106">
        <f t="shared" si="3"/>
        <v>1</v>
      </c>
      <c r="AL20" s="106">
        <f t="shared" si="4"/>
        <v>0</v>
      </c>
      <c r="AM20" s="106">
        <f t="shared" si="5"/>
        <v>5</v>
      </c>
      <c r="AN20" s="106">
        <f t="shared" si="6"/>
        <v>0</v>
      </c>
      <c r="AO20" s="110">
        <f t="shared" si="7"/>
        <v>8</v>
      </c>
      <c r="AP20" s="138">
        <f t="shared" si="8"/>
        <v>29.62962962962963</v>
      </c>
    </row>
    <row r="21" spans="1:42" ht="12.75">
      <c r="A21" s="3">
        <v>17</v>
      </c>
      <c r="B21" s="21" t="s">
        <v>1</v>
      </c>
      <c r="C21" s="121" t="s">
        <v>3</v>
      </c>
      <c r="D21" s="121" t="s">
        <v>1</v>
      </c>
      <c r="E21" s="121" t="s">
        <v>3</v>
      </c>
      <c r="F21" s="121" t="s">
        <v>3</v>
      </c>
      <c r="G21" s="121" t="s">
        <v>3</v>
      </c>
      <c r="H21" s="121" t="s">
        <v>3</v>
      </c>
      <c r="I21" s="121" t="s">
        <v>1</v>
      </c>
      <c r="J21" s="121" t="s">
        <v>5</v>
      </c>
      <c r="K21" s="121" t="s">
        <v>1</v>
      </c>
      <c r="L21" s="121" t="s">
        <v>2</v>
      </c>
      <c r="M21" s="121" t="s">
        <v>2</v>
      </c>
      <c r="N21" s="121" t="s">
        <v>4</v>
      </c>
      <c r="O21" s="121" t="s">
        <v>1</v>
      </c>
      <c r="P21" s="121" t="s">
        <v>1</v>
      </c>
      <c r="Q21" s="106"/>
      <c r="R21" s="121" t="s">
        <v>1</v>
      </c>
      <c r="S21" s="121" t="s">
        <v>1</v>
      </c>
      <c r="T21" s="121" t="s">
        <v>3</v>
      </c>
      <c r="U21" s="121" t="s">
        <v>5</v>
      </c>
      <c r="V21" s="121" t="s">
        <v>2</v>
      </c>
      <c r="W21" s="121" t="s">
        <v>1</v>
      </c>
      <c r="X21" s="121" t="s">
        <v>4</v>
      </c>
      <c r="Y21" s="121" t="s">
        <v>1</v>
      </c>
      <c r="Z21" s="121" t="s">
        <v>3</v>
      </c>
      <c r="AA21" s="121" t="s">
        <v>4</v>
      </c>
      <c r="AB21" s="121" t="s">
        <v>2</v>
      </c>
      <c r="AC21" s="121" t="s">
        <v>3</v>
      </c>
      <c r="AD21" s="122"/>
      <c r="AE21" s="106"/>
      <c r="AF21" s="109">
        <v>17</v>
      </c>
      <c r="AG21" s="105" t="s">
        <v>1</v>
      </c>
      <c r="AH21" s="106">
        <f t="shared" si="0"/>
        <v>3</v>
      </c>
      <c r="AI21" s="106">
        <f t="shared" si="1"/>
        <v>4</v>
      </c>
      <c r="AJ21" s="106">
        <f t="shared" si="2"/>
        <v>9</v>
      </c>
      <c r="AK21" s="106">
        <f t="shared" si="3"/>
        <v>8</v>
      </c>
      <c r="AL21" s="106">
        <f t="shared" si="4"/>
        <v>0</v>
      </c>
      <c r="AM21" s="106">
        <f t="shared" si="5"/>
        <v>2</v>
      </c>
      <c r="AN21" s="106">
        <f t="shared" si="6"/>
        <v>0</v>
      </c>
      <c r="AO21" s="110">
        <f t="shared" si="7"/>
        <v>9</v>
      </c>
      <c r="AP21" s="138">
        <f t="shared" si="8"/>
        <v>33.333333333333336</v>
      </c>
    </row>
    <row r="22" spans="1:42" ht="12.75">
      <c r="A22" s="3">
        <v>18</v>
      </c>
      <c r="B22" s="21" t="s">
        <v>3</v>
      </c>
      <c r="C22" s="121" t="s">
        <v>1</v>
      </c>
      <c r="D22" s="121" t="s">
        <v>3</v>
      </c>
      <c r="E22" s="121" t="s">
        <v>3</v>
      </c>
      <c r="F22" s="121" t="s">
        <v>1</v>
      </c>
      <c r="G22" s="121" t="s">
        <v>3</v>
      </c>
      <c r="H22" s="121" t="s">
        <v>1</v>
      </c>
      <c r="I22" s="121" t="s">
        <v>1</v>
      </c>
      <c r="J22" s="121" t="s">
        <v>5</v>
      </c>
      <c r="K22" s="121" t="s">
        <v>3</v>
      </c>
      <c r="L22" s="121" t="s">
        <v>2</v>
      </c>
      <c r="M22" s="121" t="s">
        <v>1</v>
      </c>
      <c r="N22" s="121" t="s">
        <v>1</v>
      </c>
      <c r="O22" s="121" t="s">
        <v>1</v>
      </c>
      <c r="P22" s="121" t="s">
        <v>3</v>
      </c>
      <c r="Q22" s="106"/>
      <c r="R22" s="121" t="s">
        <v>3</v>
      </c>
      <c r="S22" s="121" t="s">
        <v>1</v>
      </c>
      <c r="T22" s="121" t="s">
        <v>3</v>
      </c>
      <c r="U22" s="121" t="s">
        <v>5</v>
      </c>
      <c r="V22" s="121" t="s">
        <v>2</v>
      </c>
      <c r="W22" s="121" t="s">
        <v>3</v>
      </c>
      <c r="X22" s="121" t="s">
        <v>3</v>
      </c>
      <c r="Y22" s="121" t="s">
        <v>1</v>
      </c>
      <c r="Z22" s="121" t="s">
        <v>3</v>
      </c>
      <c r="AA22" s="121" t="s">
        <v>1</v>
      </c>
      <c r="AB22" s="121" t="s">
        <v>1</v>
      </c>
      <c r="AC22" s="121" t="s">
        <v>2</v>
      </c>
      <c r="AD22" s="122"/>
      <c r="AE22" s="106"/>
      <c r="AF22" s="109">
        <v>18</v>
      </c>
      <c r="AG22" s="105" t="s">
        <v>3</v>
      </c>
      <c r="AH22" s="106">
        <f t="shared" si="0"/>
        <v>0</v>
      </c>
      <c r="AI22" s="106">
        <f t="shared" si="1"/>
        <v>3</v>
      </c>
      <c r="AJ22" s="106">
        <f t="shared" si="2"/>
        <v>11</v>
      </c>
      <c r="AK22" s="106">
        <f t="shared" si="3"/>
        <v>10</v>
      </c>
      <c r="AL22" s="106">
        <f t="shared" si="4"/>
        <v>0</v>
      </c>
      <c r="AM22" s="106">
        <f t="shared" si="5"/>
        <v>2</v>
      </c>
      <c r="AN22" s="106">
        <f t="shared" si="6"/>
        <v>0</v>
      </c>
      <c r="AO22" s="110">
        <f t="shared" si="7"/>
        <v>10</v>
      </c>
      <c r="AP22" s="138">
        <f t="shared" si="8"/>
        <v>37.03703703703704</v>
      </c>
    </row>
    <row r="23" spans="1:42" ht="12.75">
      <c r="A23" s="3">
        <v>19</v>
      </c>
      <c r="B23" s="21" t="s">
        <v>3</v>
      </c>
      <c r="C23" s="123" t="s">
        <v>3</v>
      </c>
      <c r="D23" s="121" t="s">
        <v>2</v>
      </c>
      <c r="E23" s="121" t="s">
        <v>4</v>
      </c>
      <c r="F23" s="121" t="s">
        <v>3</v>
      </c>
      <c r="G23" s="121" t="s">
        <v>3</v>
      </c>
      <c r="H23" s="121" t="s">
        <v>3</v>
      </c>
      <c r="I23" s="121" t="s">
        <v>2</v>
      </c>
      <c r="J23" s="121" t="s">
        <v>5</v>
      </c>
      <c r="K23" s="121" t="s">
        <v>3</v>
      </c>
      <c r="L23" s="121" t="s">
        <v>3</v>
      </c>
      <c r="M23" s="121" t="s">
        <v>1</v>
      </c>
      <c r="N23" s="121" t="s">
        <v>2</v>
      </c>
      <c r="O23" s="121" t="s">
        <v>5</v>
      </c>
      <c r="P23" s="121" t="s">
        <v>5</v>
      </c>
      <c r="Q23" s="106"/>
      <c r="R23" s="121" t="s">
        <v>4</v>
      </c>
      <c r="S23" s="121" t="s">
        <v>4</v>
      </c>
      <c r="T23" s="121" t="s">
        <v>2</v>
      </c>
      <c r="U23" s="121" t="s">
        <v>3</v>
      </c>
      <c r="V23" s="121" t="s">
        <v>3</v>
      </c>
      <c r="W23" s="121" t="s">
        <v>3</v>
      </c>
      <c r="X23" s="121" t="s">
        <v>4</v>
      </c>
      <c r="Y23" s="121" t="s">
        <v>3</v>
      </c>
      <c r="Z23" s="121" t="s">
        <v>3</v>
      </c>
      <c r="AA23" s="121" t="s">
        <v>1</v>
      </c>
      <c r="AB23" s="121" t="s">
        <v>1</v>
      </c>
      <c r="AC23" s="121" t="s">
        <v>3</v>
      </c>
      <c r="AD23" s="122"/>
      <c r="AE23" s="106"/>
      <c r="AF23" s="109">
        <v>19</v>
      </c>
      <c r="AG23" s="105" t="s">
        <v>3</v>
      </c>
      <c r="AH23" s="106">
        <f t="shared" si="0"/>
        <v>4</v>
      </c>
      <c r="AI23" s="106">
        <f t="shared" si="1"/>
        <v>4</v>
      </c>
      <c r="AJ23" s="106">
        <f t="shared" si="2"/>
        <v>3</v>
      </c>
      <c r="AK23" s="106">
        <f t="shared" si="3"/>
        <v>12</v>
      </c>
      <c r="AL23" s="106">
        <f t="shared" si="4"/>
        <v>0</v>
      </c>
      <c r="AM23" s="106">
        <f t="shared" si="5"/>
        <v>3</v>
      </c>
      <c r="AN23" s="106">
        <f t="shared" si="6"/>
        <v>0</v>
      </c>
      <c r="AO23" s="110">
        <f t="shared" si="7"/>
        <v>12</v>
      </c>
      <c r="AP23" s="138">
        <f t="shared" si="8"/>
        <v>44.44444444444444</v>
      </c>
    </row>
    <row r="24" spans="1:42" ht="12.75">
      <c r="A24" s="22">
        <v>20</v>
      </c>
      <c r="B24" s="21" t="s">
        <v>3</v>
      </c>
      <c r="C24" s="123" t="s">
        <v>1</v>
      </c>
      <c r="D24" s="121" t="s">
        <v>3</v>
      </c>
      <c r="E24" s="121" t="s">
        <v>1</v>
      </c>
      <c r="F24" s="121" t="s">
        <v>3</v>
      </c>
      <c r="G24" s="121" t="s">
        <v>1</v>
      </c>
      <c r="H24" s="121" t="s">
        <v>3</v>
      </c>
      <c r="I24" s="121" t="s">
        <v>4</v>
      </c>
      <c r="J24" s="121" t="s">
        <v>3</v>
      </c>
      <c r="K24" s="121" t="s">
        <v>3</v>
      </c>
      <c r="L24" s="121" t="s">
        <v>3</v>
      </c>
      <c r="M24" s="121" t="s">
        <v>3</v>
      </c>
      <c r="N24" s="121" t="s">
        <v>1</v>
      </c>
      <c r="O24" s="121" t="s">
        <v>3</v>
      </c>
      <c r="P24" s="121" t="s">
        <v>3</v>
      </c>
      <c r="Q24" s="106"/>
      <c r="R24" s="121" t="s">
        <v>3</v>
      </c>
      <c r="S24" s="121" t="s">
        <v>3</v>
      </c>
      <c r="T24" s="121" t="s">
        <v>1</v>
      </c>
      <c r="U24" s="121" t="s">
        <v>3</v>
      </c>
      <c r="V24" s="121" t="s">
        <v>1</v>
      </c>
      <c r="W24" s="121" t="s">
        <v>3</v>
      </c>
      <c r="X24" s="121" t="s">
        <v>2</v>
      </c>
      <c r="Y24" s="121" t="s">
        <v>4</v>
      </c>
      <c r="Z24" s="121" t="s">
        <v>1</v>
      </c>
      <c r="AA24" s="121" t="s">
        <v>2</v>
      </c>
      <c r="AB24" s="121" t="s">
        <v>3</v>
      </c>
      <c r="AC24" s="121" t="s">
        <v>3</v>
      </c>
      <c r="AD24" s="122"/>
      <c r="AE24" s="122"/>
      <c r="AF24" s="111">
        <v>20</v>
      </c>
      <c r="AG24" s="105" t="s">
        <v>3</v>
      </c>
      <c r="AH24" s="106">
        <f t="shared" si="0"/>
        <v>2</v>
      </c>
      <c r="AI24" s="106">
        <f t="shared" si="1"/>
        <v>2</v>
      </c>
      <c r="AJ24" s="106">
        <f t="shared" si="2"/>
        <v>7</v>
      </c>
      <c r="AK24" s="106">
        <f t="shared" si="3"/>
        <v>15</v>
      </c>
      <c r="AL24" s="106">
        <f t="shared" si="4"/>
        <v>0</v>
      </c>
      <c r="AM24" s="106">
        <f t="shared" si="5"/>
        <v>0</v>
      </c>
      <c r="AN24" s="106">
        <f t="shared" si="6"/>
        <v>0</v>
      </c>
      <c r="AO24" s="110">
        <f t="shared" si="7"/>
        <v>15</v>
      </c>
      <c r="AP24" s="138">
        <f t="shared" si="8"/>
        <v>55.55555555555556</v>
      </c>
    </row>
    <row r="28" spans="1:30" ht="60">
      <c r="A28" s="25" t="s">
        <v>118</v>
      </c>
      <c r="B28" s="4" t="s">
        <v>0</v>
      </c>
      <c r="C28" s="78" t="s">
        <v>56</v>
      </c>
      <c r="D28" s="78" t="s">
        <v>57</v>
      </c>
      <c r="E28" s="85" t="s">
        <v>81</v>
      </c>
      <c r="F28" s="78" t="s">
        <v>83</v>
      </c>
      <c r="G28" s="78" t="s">
        <v>84</v>
      </c>
      <c r="H28" s="78" t="s">
        <v>88</v>
      </c>
      <c r="I28" s="78" t="s">
        <v>60</v>
      </c>
      <c r="J28" s="78" t="s">
        <v>90</v>
      </c>
      <c r="K28" s="78" t="s">
        <v>61</v>
      </c>
      <c r="L28" s="78" t="s">
        <v>62</v>
      </c>
      <c r="M28" s="78" t="s">
        <v>64</v>
      </c>
      <c r="N28" s="78" t="s">
        <v>93</v>
      </c>
      <c r="O28" s="85" t="s">
        <v>67</v>
      </c>
      <c r="P28" s="78" t="s">
        <v>68</v>
      </c>
      <c r="Q28" s="78" t="s">
        <v>69</v>
      </c>
      <c r="R28" s="78" t="s">
        <v>70</v>
      </c>
      <c r="S28" s="78" t="s">
        <v>71</v>
      </c>
      <c r="T28" s="78" t="s">
        <v>72</v>
      </c>
      <c r="U28" s="78" t="s">
        <v>73</v>
      </c>
      <c r="V28" s="78" t="s">
        <v>74</v>
      </c>
      <c r="W28" s="78" t="s">
        <v>117</v>
      </c>
      <c r="X28" s="78" t="s">
        <v>104</v>
      </c>
      <c r="Y28" s="78" t="s">
        <v>75</v>
      </c>
      <c r="Z28" s="78" t="s">
        <v>76</v>
      </c>
      <c r="AA28" s="78" t="s">
        <v>77</v>
      </c>
      <c r="AB28" s="78" t="s">
        <v>78</v>
      </c>
      <c r="AC28" s="78" t="s">
        <v>106</v>
      </c>
      <c r="AD28" s="84"/>
    </row>
    <row r="29" spans="1:30" ht="38.25">
      <c r="A29" s="2"/>
      <c r="B29" s="2"/>
      <c r="C29" s="86" t="s">
        <v>119</v>
      </c>
      <c r="D29" s="86" t="s">
        <v>119</v>
      </c>
      <c r="E29" s="86" t="s">
        <v>119</v>
      </c>
      <c r="F29" s="86" t="s">
        <v>119</v>
      </c>
      <c r="G29" s="86" t="s">
        <v>119</v>
      </c>
      <c r="H29" s="86" t="s">
        <v>119</v>
      </c>
      <c r="I29" s="86" t="s">
        <v>119</v>
      </c>
      <c r="J29" s="86" t="s">
        <v>119</v>
      </c>
      <c r="K29" s="86" t="s">
        <v>119</v>
      </c>
      <c r="L29" s="86" t="s">
        <v>119</v>
      </c>
      <c r="M29" s="86" t="s">
        <v>119</v>
      </c>
      <c r="N29" s="86" t="s">
        <v>119</v>
      </c>
      <c r="O29" s="86" t="s">
        <v>119</v>
      </c>
      <c r="P29" s="86" t="s">
        <v>119</v>
      </c>
      <c r="Q29" s="86" t="s">
        <v>119</v>
      </c>
      <c r="R29" s="86" t="s">
        <v>119</v>
      </c>
      <c r="S29" s="86" t="s">
        <v>119</v>
      </c>
      <c r="T29" s="86" t="s">
        <v>119</v>
      </c>
      <c r="U29" s="86" t="s">
        <v>119</v>
      </c>
      <c r="V29" s="86" t="s">
        <v>119</v>
      </c>
      <c r="W29" s="86" t="s">
        <v>119</v>
      </c>
      <c r="X29" s="86" t="s">
        <v>119</v>
      </c>
      <c r="Y29" s="86" t="s">
        <v>119</v>
      </c>
      <c r="Z29" s="86" t="s">
        <v>119</v>
      </c>
      <c r="AA29" s="86" t="s">
        <v>119</v>
      </c>
      <c r="AB29" s="86" t="s">
        <v>119</v>
      </c>
      <c r="AC29" s="86" t="s">
        <v>119</v>
      </c>
      <c r="AD29" s="84"/>
    </row>
    <row r="30" spans="1:31" ht="12.75">
      <c r="A30" s="3">
        <v>1</v>
      </c>
      <c r="B30" s="21" t="s">
        <v>3</v>
      </c>
      <c r="C30" s="106">
        <f aca="true" t="shared" si="9" ref="C30:AC30">IF(C5=$B5,1,0)</f>
        <v>1</v>
      </c>
      <c r="D30" s="106">
        <f t="shared" si="9"/>
        <v>1</v>
      </c>
      <c r="E30" s="106">
        <f t="shared" si="9"/>
        <v>1</v>
      </c>
      <c r="F30" s="106">
        <f t="shared" si="9"/>
        <v>1</v>
      </c>
      <c r="G30" s="106">
        <f t="shared" si="9"/>
        <v>1</v>
      </c>
      <c r="H30" s="106">
        <f t="shared" si="9"/>
        <v>1</v>
      </c>
      <c r="I30" s="106">
        <f t="shared" si="9"/>
        <v>1</v>
      </c>
      <c r="J30" s="106">
        <f t="shared" si="9"/>
        <v>1</v>
      </c>
      <c r="K30" s="106">
        <f t="shared" si="9"/>
        <v>1</v>
      </c>
      <c r="L30" s="106">
        <f t="shared" si="9"/>
        <v>1</v>
      </c>
      <c r="M30" s="106">
        <f t="shared" si="9"/>
        <v>0</v>
      </c>
      <c r="N30" s="106">
        <f t="shared" si="9"/>
        <v>0</v>
      </c>
      <c r="O30" s="106">
        <f t="shared" si="9"/>
        <v>1</v>
      </c>
      <c r="P30" s="106">
        <f t="shared" si="9"/>
        <v>1</v>
      </c>
      <c r="Q30" s="106">
        <f t="shared" si="9"/>
        <v>0</v>
      </c>
      <c r="R30" s="106">
        <f t="shared" si="9"/>
        <v>1</v>
      </c>
      <c r="S30" s="106">
        <f t="shared" si="9"/>
        <v>1</v>
      </c>
      <c r="T30" s="106">
        <f t="shared" si="9"/>
        <v>1</v>
      </c>
      <c r="U30" s="106">
        <f t="shared" si="9"/>
        <v>1</v>
      </c>
      <c r="V30" s="106">
        <f t="shared" si="9"/>
        <v>1</v>
      </c>
      <c r="W30" s="106">
        <f t="shared" si="9"/>
        <v>1</v>
      </c>
      <c r="X30" s="106">
        <f t="shared" si="9"/>
        <v>1</v>
      </c>
      <c r="Y30" s="106">
        <f t="shared" si="9"/>
        <v>1</v>
      </c>
      <c r="Z30" s="106">
        <f t="shared" si="9"/>
        <v>1</v>
      </c>
      <c r="AA30" s="106">
        <f t="shared" si="9"/>
        <v>1</v>
      </c>
      <c r="AB30" s="106">
        <f t="shared" si="9"/>
        <v>1</v>
      </c>
      <c r="AC30" s="106">
        <f t="shared" si="9"/>
        <v>1</v>
      </c>
      <c r="AD30" s="2"/>
      <c r="AE30" s="2">
        <f>IF(AE5=$B5,1,0)</f>
        <v>0</v>
      </c>
    </row>
    <row r="31" spans="1:31" ht="12.75">
      <c r="A31" s="3">
        <v>2</v>
      </c>
      <c r="B31" s="21" t="s">
        <v>3</v>
      </c>
      <c r="C31" s="106">
        <f aca="true" t="shared" si="10" ref="C31:AC31">IF(C6=$B6,1,0)</f>
        <v>0</v>
      </c>
      <c r="D31" s="106">
        <f t="shared" si="10"/>
        <v>0</v>
      </c>
      <c r="E31" s="106">
        <f t="shared" si="10"/>
        <v>0</v>
      </c>
      <c r="F31" s="106">
        <f t="shared" si="10"/>
        <v>1</v>
      </c>
      <c r="G31" s="106">
        <f t="shared" si="10"/>
        <v>0</v>
      </c>
      <c r="H31" s="106">
        <f t="shared" si="10"/>
        <v>0</v>
      </c>
      <c r="I31" s="106">
        <f t="shared" si="10"/>
        <v>0</v>
      </c>
      <c r="J31" s="106">
        <f t="shared" si="10"/>
        <v>0</v>
      </c>
      <c r="K31" s="106">
        <f t="shared" si="10"/>
        <v>0</v>
      </c>
      <c r="L31" s="106">
        <f t="shared" si="10"/>
        <v>0</v>
      </c>
      <c r="M31" s="106">
        <f t="shared" si="10"/>
        <v>1</v>
      </c>
      <c r="N31" s="106">
        <f t="shared" si="10"/>
        <v>0</v>
      </c>
      <c r="O31" s="106">
        <f t="shared" si="10"/>
        <v>0</v>
      </c>
      <c r="P31" s="106">
        <f t="shared" si="10"/>
        <v>0</v>
      </c>
      <c r="Q31" s="106">
        <f t="shared" si="10"/>
        <v>0</v>
      </c>
      <c r="R31" s="106">
        <f t="shared" si="10"/>
        <v>0</v>
      </c>
      <c r="S31" s="106">
        <f t="shared" si="10"/>
        <v>0</v>
      </c>
      <c r="T31" s="106">
        <f t="shared" si="10"/>
        <v>0</v>
      </c>
      <c r="U31" s="106">
        <f t="shared" si="10"/>
        <v>0</v>
      </c>
      <c r="V31" s="106">
        <f t="shared" si="10"/>
        <v>1</v>
      </c>
      <c r="W31" s="106">
        <f t="shared" si="10"/>
        <v>1</v>
      </c>
      <c r="X31" s="106">
        <f t="shared" si="10"/>
        <v>0</v>
      </c>
      <c r="Y31" s="106">
        <f t="shared" si="10"/>
        <v>0</v>
      </c>
      <c r="Z31" s="106">
        <f t="shared" si="10"/>
        <v>0</v>
      </c>
      <c r="AA31" s="106">
        <f t="shared" si="10"/>
        <v>0</v>
      </c>
      <c r="AB31" s="106">
        <f t="shared" si="10"/>
        <v>0</v>
      </c>
      <c r="AC31" s="106">
        <f t="shared" si="10"/>
        <v>1</v>
      </c>
      <c r="AD31" s="2"/>
      <c r="AE31" s="2">
        <f>IF(AE6=$B6,1,0)</f>
        <v>0</v>
      </c>
    </row>
    <row r="32" spans="1:31" ht="12.75">
      <c r="A32" s="3">
        <v>3</v>
      </c>
      <c r="B32" s="21" t="s">
        <v>3</v>
      </c>
      <c r="C32" s="106">
        <f aca="true" t="shared" si="11" ref="C32:AC32">IF(C7=$B7,1,0)</f>
        <v>1</v>
      </c>
      <c r="D32" s="106">
        <f t="shared" si="11"/>
        <v>1</v>
      </c>
      <c r="E32" s="106">
        <f t="shared" si="11"/>
        <v>1</v>
      </c>
      <c r="F32" s="106">
        <f t="shared" si="11"/>
        <v>1</v>
      </c>
      <c r="G32" s="106">
        <f t="shared" si="11"/>
        <v>1</v>
      </c>
      <c r="H32" s="106">
        <f t="shared" si="11"/>
        <v>1</v>
      </c>
      <c r="I32" s="106">
        <f t="shared" si="11"/>
        <v>1</v>
      </c>
      <c r="J32" s="106">
        <f t="shared" si="11"/>
        <v>1</v>
      </c>
      <c r="K32" s="106">
        <f t="shared" si="11"/>
        <v>1</v>
      </c>
      <c r="L32" s="106">
        <f t="shared" si="11"/>
        <v>0</v>
      </c>
      <c r="M32" s="106">
        <f t="shared" si="11"/>
        <v>0</v>
      </c>
      <c r="N32" s="106">
        <f t="shared" si="11"/>
        <v>0</v>
      </c>
      <c r="O32" s="106">
        <f t="shared" si="11"/>
        <v>1</v>
      </c>
      <c r="P32" s="106">
        <f t="shared" si="11"/>
        <v>1</v>
      </c>
      <c r="Q32" s="106">
        <f t="shared" si="11"/>
        <v>0</v>
      </c>
      <c r="R32" s="106">
        <f t="shared" si="11"/>
        <v>0</v>
      </c>
      <c r="S32" s="106">
        <f t="shared" si="11"/>
        <v>0</v>
      </c>
      <c r="T32" s="106">
        <f t="shared" si="11"/>
        <v>1</v>
      </c>
      <c r="U32" s="106">
        <f t="shared" si="11"/>
        <v>1</v>
      </c>
      <c r="V32" s="106">
        <f t="shared" si="11"/>
        <v>1</v>
      </c>
      <c r="W32" s="106">
        <f t="shared" si="11"/>
        <v>1</v>
      </c>
      <c r="X32" s="106">
        <f t="shared" si="11"/>
        <v>1</v>
      </c>
      <c r="Y32" s="106">
        <f t="shared" si="11"/>
        <v>1</v>
      </c>
      <c r="Z32" s="106">
        <f t="shared" si="11"/>
        <v>1</v>
      </c>
      <c r="AA32" s="106">
        <f t="shared" si="11"/>
        <v>0</v>
      </c>
      <c r="AB32" s="106">
        <f t="shared" si="11"/>
        <v>1</v>
      </c>
      <c r="AC32" s="106">
        <f t="shared" si="11"/>
        <v>1</v>
      </c>
      <c r="AD32" s="2"/>
      <c r="AE32" s="2">
        <f>IF(AE7=$B7,1,0)</f>
        <v>0</v>
      </c>
    </row>
    <row r="33" spans="1:31" ht="12.75">
      <c r="A33" s="3">
        <v>4</v>
      </c>
      <c r="B33" s="21" t="s">
        <v>1</v>
      </c>
      <c r="C33" s="106">
        <f aca="true" t="shared" si="12" ref="C33:AC33">IF(C8=$B8,1,0)</f>
        <v>1</v>
      </c>
      <c r="D33" s="106">
        <f t="shared" si="12"/>
        <v>0</v>
      </c>
      <c r="E33" s="106">
        <f t="shared" si="12"/>
        <v>1</v>
      </c>
      <c r="F33" s="106">
        <f t="shared" si="12"/>
        <v>1</v>
      </c>
      <c r="G33" s="106">
        <f t="shared" si="12"/>
        <v>0</v>
      </c>
      <c r="H33" s="106">
        <f t="shared" si="12"/>
        <v>1</v>
      </c>
      <c r="I33" s="106">
        <f t="shared" si="12"/>
        <v>1</v>
      </c>
      <c r="J33" s="106">
        <f t="shared" si="12"/>
        <v>0</v>
      </c>
      <c r="K33" s="106">
        <f t="shared" si="12"/>
        <v>1</v>
      </c>
      <c r="L33" s="106">
        <f t="shared" si="12"/>
        <v>1</v>
      </c>
      <c r="M33" s="106">
        <f t="shared" si="12"/>
        <v>1</v>
      </c>
      <c r="N33" s="106">
        <f t="shared" si="12"/>
        <v>0</v>
      </c>
      <c r="O33" s="106">
        <f t="shared" si="12"/>
        <v>0</v>
      </c>
      <c r="P33" s="106">
        <f t="shared" si="12"/>
        <v>1</v>
      </c>
      <c r="Q33" s="106">
        <f t="shared" si="12"/>
        <v>0</v>
      </c>
      <c r="R33" s="106">
        <f t="shared" si="12"/>
        <v>1</v>
      </c>
      <c r="S33" s="106">
        <f t="shared" si="12"/>
        <v>1</v>
      </c>
      <c r="T33" s="106">
        <f t="shared" si="12"/>
        <v>0</v>
      </c>
      <c r="U33" s="106">
        <f t="shared" si="12"/>
        <v>0</v>
      </c>
      <c r="V33" s="106">
        <f t="shared" si="12"/>
        <v>1</v>
      </c>
      <c r="W33" s="106">
        <f t="shared" si="12"/>
        <v>0</v>
      </c>
      <c r="X33" s="106">
        <f t="shared" si="12"/>
        <v>0</v>
      </c>
      <c r="Y33" s="106">
        <f t="shared" si="12"/>
        <v>0</v>
      </c>
      <c r="Z33" s="106">
        <f t="shared" si="12"/>
        <v>1</v>
      </c>
      <c r="AA33" s="106">
        <f t="shared" si="12"/>
        <v>1</v>
      </c>
      <c r="AB33" s="106">
        <f t="shared" si="12"/>
        <v>1</v>
      </c>
      <c r="AC33" s="106">
        <f t="shared" si="12"/>
        <v>0</v>
      </c>
      <c r="AD33" s="2"/>
      <c r="AE33" s="2">
        <f>IF(AE8=$B8,1,0)</f>
        <v>0</v>
      </c>
    </row>
    <row r="34" spans="1:31" ht="12.75">
      <c r="A34" s="3">
        <v>5</v>
      </c>
      <c r="B34" s="21" t="s">
        <v>2</v>
      </c>
      <c r="C34" s="106">
        <f aca="true" t="shared" si="13" ref="C34:AC34">IF(C8=$B8,1,0)</f>
        <v>1</v>
      </c>
      <c r="D34" s="106">
        <f t="shared" si="13"/>
        <v>0</v>
      </c>
      <c r="E34" s="106">
        <f t="shared" si="13"/>
        <v>1</v>
      </c>
      <c r="F34" s="106">
        <f t="shared" si="13"/>
        <v>1</v>
      </c>
      <c r="G34" s="106">
        <f t="shared" si="13"/>
        <v>0</v>
      </c>
      <c r="H34" s="106">
        <f t="shared" si="13"/>
        <v>1</v>
      </c>
      <c r="I34" s="106">
        <f t="shared" si="13"/>
        <v>1</v>
      </c>
      <c r="J34" s="106">
        <f t="shared" si="13"/>
        <v>0</v>
      </c>
      <c r="K34" s="106">
        <f t="shared" si="13"/>
        <v>1</v>
      </c>
      <c r="L34" s="106">
        <f t="shared" si="13"/>
        <v>1</v>
      </c>
      <c r="M34" s="106">
        <f t="shared" si="13"/>
        <v>1</v>
      </c>
      <c r="N34" s="106">
        <f t="shared" si="13"/>
        <v>0</v>
      </c>
      <c r="O34" s="106">
        <f t="shared" si="13"/>
        <v>0</v>
      </c>
      <c r="P34" s="106">
        <f t="shared" si="13"/>
        <v>1</v>
      </c>
      <c r="Q34" s="106">
        <f t="shared" si="13"/>
        <v>0</v>
      </c>
      <c r="R34" s="106">
        <f t="shared" si="13"/>
        <v>1</v>
      </c>
      <c r="S34" s="106">
        <f t="shared" si="13"/>
        <v>1</v>
      </c>
      <c r="T34" s="106">
        <f t="shared" si="13"/>
        <v>0</v>
      </c>
      <c r="U34" s="106">
        <f t="shared" si="13"/>
        <v>0</v>
      </c>
      <c r="V34" s="106">
        <f t="shared" si="13"/>
        <v>1</v>
      </c>
      <c r="W34" s="106">
        <f t="shared" si="13"/>
        <v>0</v>
      </c>
      <c r="X34" s="106">
        <f t="shared" si="13"/>
        <v>0</v>
      </c>
      <c r="Y34" s="106">
        <f t="shared" si="13"/>
        <v>0</v>
      </c>
      <c r="Z34" s="106">
        <f t="shared" si="13"/>
        <v>1</v>
      </c>
      <c r="AA34" s="106">
        <f t="shared" si="13"/>
        <v>1</v>
      </c>
      <c r="AB34" s="106">
        <f t="shared" si="13"/>
        <v>1</v>
      </c>
      <c r="AC34" s="106">
        <f t="shared" si="13"/>
        <v>0</v>
      </c>
      <c r="AD34" s="2"/>
      <c r="AE34" s="2"/>
    </row>
    <row r="35" spans="1:31" ht="12.75">
      <c r="A35" s="3">
        <v>6</v>
      </c>
      <c r="B35" s="21" t="s">
        <v>3</v>
      </c>
      <c r="C35" s="106">
        <f aca="true" t="shared" si="14" ref="C35:AC35">IF(C9=$B9,1,0)</f>
        <v>0</v>
      </c>
      <c r="D35" s="106">
        <f t="shared" si="14"/>
        <v>0</v>
      </c>
      <c r="E35" s="106">
        <f t="shared" si="14"/>
        <v>1</v>
      </c>
      <c r="F35" s="106">
        <f t="shared" si="14"/>
        <v>1</v>
      </c>
      <c r="G35" s="106">
        <f t="shared" si="14"/>
        <v>0</v>
      </c>
      <c r="H35" s="106">
        <f t="shared" si="14"/>
        <v>0</v>
      </c>
      <c r="I35" s="106">
        <f t="shared" si="14"/>
        <v>1</v>
      </c>
      <c r="J35" s="106">
        <f t="shared" si="14"/>
        <v>1</v>
      </c>
      <c r="K35" s="106">
        <f t="shared" si="14"/>
        <v>1</v>
      </c>
      <c r="L35" s="106">
        <f t="shared" si="14"/>
        <v>1</v>
      </c>
      <c r="M35" s="106">
        <f t="shared" si="14"/>
        <v>0</v>
      </c>
      <c r="N35" s="106">
        <f t="shared" si="14"/>
        <v>0</v>
      </c>
      <c r="O35" s="106">
        <f t="shared" si="14"/>
        <v>0</v>
      </c>
      <c r="P35" s="106">
        <f t="shared" si="14"/>
        <v>0</v>
      </c>
      <c r="Q35" s="106">
        <f t="shared" si="14"/>
        <v>0</v>
      </c>
      <c r="R35" s="106">
        <f t="shared" si="14"/>
        <v>1</v>
      </c>
      <c r="S35" s="106">
        <f t="shared" si="14"/>
        <v>1</v>
      </c>
      <c r="T35" s="106">
        <f t="shared" si="14"/>
        <v>0</v>
      </c>
      <c r="U35" s="106">
        <f t="shared" si="14"/>
        <v>0</v>
      </c>
      <c r="V35" s="106">
        <f t="shared" si="14"/>
        <v>1</v>
      </c>
      <c r="W35" s="106">
        <f t="shared" si="14"/>
        <v>1</v>
      </c>
      <c r="X35" s="106">
        <f t="shared" si="14"/>
        <v>1</v>
      </c>
      <c r="Y35" s="106">
        <f t="shared" si="14"/>
        <v>0</v>
      </c>
      <c r="Z35" s="106">
        <f t="shared" si="14"/>
        <v>0</v>
      </c>
      <c r="AA35" s="106">
        <f t="shared" si="14"/>
        <v>0</v>
      </c>
      <c r="AB35" s="106">
        <f t="shared" si="14"/>
        <v>0</v>
      </c>
      <c r="AC35" s="106">
        <f t="shared" si="14"/>
        <v>1</v>
      </c>
      <c r="AD35" s="2"/>
      <c r="AE35" s="2">
        <f>IF(AE9=$B9,1,0)</f>
        <v>0</v>
      </c>
    </row>
    <row r="36" spans="1:31" ht="12.75">
      <c r="A36" s="3">
        <v>7</v>
      </c>
      <c r="B36" s="21" t="s">
        <v>1</v>
      </c>
      <c r="C36" s="106">
        <f aca="true" t="shared" si="15" ref="C36:AC36">IF(C11=$B11,1,0)</f>
        <v>1</v>
      </c>
      <c r="D36" s="106">
        <f t="shared" si="15"/>
        <v>1</v>
      </c>
      <c r="E36" s="106">
        <f t="shared" si="15"/>
        <v>1</v>
      </c>
      <c r="F36" s="106">
        <f t="shared" si="15"/>
        <v>1</v>
      </c>
      <c r="G36" s="106">
        <f t="shared" si="15"/>
        <v>1</v>
      </c>
      <c r="H36" s="106">
        <f t="shared" si="15"/>
        <v>1</v>
      </c>
      <c r="I36" s="106">
        <f t="shared" si="15"/>
        <v>1</v>
      </c>
      <c r="J36" s="106">
        <f t="shared" si="15"/>
        <v>1</v>
      </c>
      <c r="K36" s="106">
        <f t="shared" si="15"/>
        <v>1</v>
      </c>
      <c r="L36" s="106">
        <f t="shared" si="15"/>
        <v>0</v>
      </c>
      <c r="M36" s="106">
        <f t="shared" si="15"/>
        <v>0</v>
      </c>
      <c r="N36" s="106">
        <f t="shared" si="15"/>
        <v>0</v>
      </c>
      <c r="O36" s="106">
        <f t="shared" si="15"/>
        <v>1</v>
      </c>
      <c r="P36" s="106">
        <f t="shared" si="15"/>
        <v>1</v>
      </c>
      <c r="Q36" s="106">
        <f t="shared" si="15"/>
        <v>0</v>
      </c>
      <c r="R36" s="106">
        <f t="shared" si="15"/>
        <v>1</v>
      </c>
      <c r="S36" s="106">
        <f t="shared" si="15"/>
        <v>0</v>
      </c>
      <c r="T36" s="106">
        <f t="shared" si="15"/>
        <v>1</v>
      </c>
      <c r="U36" s="106">
        <f t="shared" si="15"/>
        <v>1</v>
      </c>
      <c r="V36" s="106">
        <f t="shared" si="15"/>
        <v>0</v>
      </c>
      <c r="W36" s="106">
        <f t="shared" si="15"/>
        <v>1</v>
      </c>
      <c r="X36" s="106">
        <f t="shared" si="15"/>
        <v>0</v>
      </c>
      <c r="Y36" s="106">
        <f t="shared" si="15"/>
        <v>1</v>
      </c>
      <c r="Z36" s="106">
        <f t="shared" si="15"/>
        <v>1</v>
      </c>
      <c r="AA36" s="106">
        <f t="shared" si="15"/>
        <v>0</v>
      </c>
      <c r="AB36" s="106">
        <f t="shared" si="15"/>
        <v>1</v>
      </c>
      <c r="AC36" s="106">
        <f t="shared" si="15"/>
        <v>1</v>
      </c>
      <c r="AD36" s="2"/>
      <c r="AE36" s="2">
        <f>IF(AE11=$B11,1,0)</f>
        <v>0</v>
      </c>
    </row>
    <row r="37" spans="1:31" ht="12.75">
      <c r="A37" s="3">
        <v>8</v>
      </c>
      <c r="B37" s="21" t="s">
        <v>3</v>
      </c>
      <c r="C37" s="106">
        <f aca="true" t="shared" si="16" ref="C37:AC37">IF(C11=$B11,1,0)</f>
        <v>1</v>
      </c>
      <c r="D37" s="106">
        <f t="shared" si="16"/>
        <v>1</v>
      </c>
      <c r="E37" s="106">
        <f t="shared" si="16"/>
        <v>1</v>
      </c>
      <c r="F37" s="106">
        <f t="shared" si="16"/>
        <v>1</v>
      </c>
      <c r="G37" s="106">
        <f t="shared" si="16"/>
        <v>1</v>
      </c>
      <c r="H37" s="106">
        <f t="shared" si="16"/>
        <v>1</v>
      </c>
      <c r="I37" s="106">
        <f t="shared" si="16"/>
        <v>1</v>
      </c>
      <c r="J37" s="106">
        <f t="shared" si="16"/>
        <v>1</v>
      </c>
      <c r="K37" s="106">
        <f t="shared" si="16"/>
        <v>1</v>
      </c>
      <c r="L37" s="106">
        <f t="shared" si="16"/>
        <v>0</v>
      </c>
      <c r="M37" s="106">
        <f t="shared" si="16"/>
        <v>0</v>
      </c>
      <c r="N37" s="106">
        <f t="shared" si="16"/>
        <v>0</v>
      </c>
      <c r="O37" s="106">
        <f t="shared" si="16"/>
        <v>1</v>
      </c>
      <c r="P37" s="106">
        <f t="shared" si="16"/>
        <v>1</v>
      </c>
      <c r="Q37" s="106">
        <f t="shared" si="16"/>
        <v>0</v>
      </c>
      <c r="R37" s="106">
        <f t="shared" si="16"/>
        <v>1</v>
      </c>
      <c r="S37" s="106">
        <f t="shared" si="16"/>
        <v>0</v>
      </c>
      <c r="T37" s="106">
        <f t="shared" si="16"/>
        <v>1</v>
      </c>
      <c r="U37" s="106">
        <f t="shared" si="16"/>
        <v>1</v>
      </c>
      <c r="V37" s="106">
        <f t="shared" si="16"/>
        <v>0</v>
      </c>
      <c r="W37" s="106">
        <f t="shared" si="16"/>
        <v>1</v>
      </c>
      <c r="X37" s="106">
        <f t="shared" si="16"/>
        <v>0</v>
      </c>
      <c r="Y37" s="106">
        <f t="shared" si="16"/>
        <v>1</v>
      </c>
      <c r="Z37" s="106">
        <f t="shared" si="16"/>
        <v>1</v>
      </c>
      <c r="AA37" s="106">
        <f t="shared" si="16"/>
        <v>0</v>
      </c>
      <c r="AB37" s="106">
        <f t="shared" si="16"/>
        <v>1</v>
      </c>
      <c r="AC37" s="106">
        <f t="shared" si="16"/>
        <v>1</v>
      </c>
      <c r="AD37" s="2"/>
      <c r="AE37" s="2"/>
    </row>
    <row r="38" spans="1:31" ht="12.75">
      <c r="A38" s="3">
        <v>9</v>
      </c>
      <c r="B38" s="21" t="s">
        <v>1</v>
      </c>
      <c r="C38" s="106">
        <f aca="true" t="shared" si="17" ref="C38:AC38">IF(C13=$B13,1,0)</f>
        <v>0</v>
      </c>
      <c r="D38" s="106">
        <f t="shared" si="17"/>
        <v>1</v>
      </c>
      <c r="E38" s="106">
        <f t="shared" si="17"/>
        <v>0</v>
      </c>
      <c r="F38" s="106">
        <f t="shared" si="17"/>
        <v>1</v>
      </c>
      <c r="G38" s="106">
        <f t="shared" si="17"/>
        <v>1</v>
      </c>
      <c r="H38" s="106">
        <f t="shared" si="17"/>
        <v>0</v>
      </c>
      <c r="I38" s="106">
        <f t="shared" si="17"/>
        <v>1</v>
      </c>
      <c r="J38" s="106">
        <f t="shared" si="17"/>
        <v>0</v>
      </c>
      <c r="K38" s="106">
        <f t="shared" si="17"/>
        <v>1</v>
      </c>
      <c r="L38" s="106">
        <f t="shared" si="17"/>
        <v>1</v>
      </c>
      <c r="M38" s="106">
        <f t="shared" si="17"/>
        <v>0</v>
      </c>
      <c r="N38" s="106">
        <f t="shared" si="17"/>
        <v>0</v>
      </c>
      <c r="O38" s="106">
        <f t="shared" si="17"/>
        <v>0</v>
      </c>
      <c r="P38" s="106">
        <f t="shared" si="17"/>
        <v>0</v>
      </c>
      <c r="Q38" s="106">
        <f t="shared" si="17"/>
        <v>0</v>
      </c>
      <c r="R38" s="106">
        <f t="shared" si="17"/>
        <v>1</v>
      </c>
      <c r="S38" s="106">
        <f t="shared" si="17"/>
        <v>0</v>
      </c>
      <c r="T38" s="106">
        <f t="shared" si="17"/>
        <v>0</v>
      </c>
      <c r="U38" s="106">
        <f t="shared" si="17"/>
        <v>0</v>
      </c>
      <c r="V38" s="106">
        <f t="shared" si="17"/>
        <v>1</v>
      </c>
      <c r="W38" s="106">
        <f t="shared" si="17"/>
        <v>0</v>
      </c>
      <c r="X38" s="106">
        <f t="shared" si="17"/>
        <v>1</v>
      </c>
      <c r="Y38" s="106">
        <f t="shared" si="17"/>
        <v>0</v>
      </c>
      <c r="Z38" s="106">
        <f t="shared" si="17"/>
        <v>1</v>
      </c>
      <c r="AA38" s="106">
        <f t="shared" si="17"/>
        <v>0</v>
      </c>
      <c r="AB38" s="106">
        <f t="shared" si="17"/>
        <v>1</v>
      </c>
      <c r="AC38" s="106">
        <f t="shared" si="17"/>
        <v>1</v>
      </c>
      <c r="AD38" s="2"/>
      <c r="AE38" s="2">
        <f aca="true" t="shared" si="18" ref="AE38:AE49">IF(AE13=$B13,1,0)</f>
        <v>0</v>
      </c>
    </row>
    <row r="39" spans="1:31" ht="12.75">
      <c r="A39" s="3">
        <v>10</v>
      </c>
      <c r="B39" s="21" t="s">
        <v>4</v>
      </c>
      <c r="C39" s="106">
        <f aca="true" t="shared" si="19" ref="C39:AC39">IF(C14=$B14,1,0)</f>
        <v>1</v>
      </c>
      <c r="D39" s="106">
        <f t="shared" si="19"/>
        <v>1</v>
      </c>
      <c r="E39" s="106">
        <f t="shared" si="19"/>
        <v>1</v>
      </c>
      <c r="F39" s="106">
        <f t="shared" si="19"/>
        <v>1</v>
      </c>
      <c r="G39" s="106">
        <f t="shared" si="19"/>
        <v>1</v>
      </c>
      <c r="H39" s="106">
        <f t="shared" si="19"/>
        <v>1</v>
      </c>
      <c r="I39" s="106">
        <f t="shared" si="19"/>
        <v>1</v>
      </c>
      <c r="J39" s="106">
        <f t="shared" si="19"/>
        <v>1</v>
      </c>
      <c r="K39" s="106">
        <f t="shared" si="19"/>
        <v>1</v>
      </c>
      <c r="L39" s="106">
        <f t="shared" si="19"/>
        <v>1</v>
      </c>
      <c r="M39" s="106">
        <f t="shared" si="19"/>
        <v>1</v>
      </c>
      <c r="N39" s="106">
        <f t="shared" si="19"/>
        <v>0</v>
      </c>
      <c r="O39" s="106">
        <f t="shared" si="19"/>
        <v>1</v>
      </c>
      <c r="P39" s="106">
        <f t="shared" si="19"/>
        <v>1</v>
      </c>
      <c r="Q39" s="106">
        <f t="shared" si="19"/>
        <v>0</v>
      </c>
      <c r="R39" s="106">
        <f t="shared" si="19"/>
        <v>1</v>
      </c>
      <c r="S39" s="106">
        <f t="shared" si="19"/>
        <v>1</v>
      </c>
      <c r="T39" s="106">
        <f t="shared" si="19"/>
        <v>1</v>
      </c>
      <c r="U39" s="106">
        <f t="shared" si="19"/>
        <v>1</v>
      </c>
      <c r="V39" s="106">
        <f t="shared" si="19"/>
        <v>0</v>
      </c>
      <c r="W39" s="106">
        <f t="shared" si="19"/>
        <v>1</v>
      </c>
      <c r="X39" s="106">
        <f t="shared" si="19"/>
        <v>1</v>
      </c>
      <c r="Y39" s="106">
        <f t="shared" si="19"/>
        <v>1</v>
      </c>
      <c r="Z39" s="106">
        <f t="shared" si="19"/>
        <v>1</v>
      </c>
      <c r="AA39" s="106">
        <f t="shared" si="19"/>
        <v>1</v>
      </c>
      <c r="AB39" s="106">
        <f t="shared" si="19"/>
        <v>1</v>
      </c>
      <c r="AC39" s="106">
        <f t="shared" si="19"/>
        <v>1</v>
      </c>
      <c r="AD39" s="2"/>
      <c r="AE39" s="2">
        <f t="shared" si="18"/>
        <v>0</v>
      </c>
    </row>
    <row r="40" spans="1:31" ht="12.75">
      <c r="A40" s="3">
        <v>11</v>
      </c>
      <c r="B40" s="21" t="s">
        <v>1</v>
      </c>
      <c r="C40" s="106">
        <f aca="true" t="shared" si="20" ref="C40:AC40">IF(C15=$B15,1,0)</f>
        <v>0</v>
      </c>
      <c r="D40" s="106">
        <f t="shared" si="20"/>
        <v>0</v>
      </c>
      <c r="E40" s="106">
        <f t="shared" si="20"/>
        <v>1</v>
      </c>
      <c r="F40" s="106">
        <f t="shared" si="20"/>
        <v>0</v>
      </c>
      <c r="G40" s="106">
        <f t="shared" si="20"/>
        <v>1</v>
      </c>
      <c r="H40" s="106">
        <f t="shared" si="20"/>
        <v>0</v>
      </c>
      <c r="I40" s="106">
        <f t="shared" si="20"/>
        <v>0</v>
      </c>
      <c r="J40" s="106">
        <f t="shared" si="20"/>
        <v>1</v>
      </c>
      <c r="K40" s="106">
        <f t="shared" si="20"/>
        <v>1</v>
      </c>
      <c r="L40" s="106">
        <f t="shared" si="20"/>
        <v>0</v>
      </c>
      <c r="M40" s="106">
        <f t="shared" si="20"/>
        <v>0</v>
      </c>
      <c r="N40" s="106">
        <f t="shared" si="20"/>
        <v>0</v>
      </c>
      <c r="O40" s="106">
        <f t="shared" si="20"/>
        <v>1</v>
      </c>
      <c r="P40" s="106">
        <f t="shared" si="20"/>
        <v>0</v>
      </c>
      <c r="Q40" s="106">
        <f t="shared" si="20"/>
        <v>0</v>
      </c>
      <c r="R40" s="106">
        <f t="shared" si="20"/>
        <v>1</v>
      </c>
      <c r="S40" s="106">
        <f t="shared" si="20"/>
        <v>1</v>
      </c>
      <c r="T40" s="106">
        <f t="shared" si="20"/>
        <v>1</v>
      </c>
      <c r="U40" s="106">
        <f t="shared" si="20"/>
        <v>0</v>
      </c>
      <c r="V40" s="106">
        <f t="shared" si="20"/>
        <v>0</v>
      </c>
      <c r="W40" s="106">
        <f t="shared" si="20"/>
        <v>1</v>
      </c>
      <c r="X40" s="106">
        <f t="shared" si="20"/>
        <v>0</v>
      </c>
      <c r="Y40" s="106">
        <f t="shared" si="20"/>
        <v>1</v>
      </c>
      <c r="Z40" s="106">
        <f t="shared" si="20"/>
        <v>0</v>
      </c>
      <c r="AA40" s="106">
        <f t="shared" si="20"/>
        <v>0</v>
      </c>
      <c r="AB40" s="106">
        <f t="shared" si="20"/>
        <v>1</v>
      </c>
      <c r="AC40" s="106">
        <f t="shared" si="20"/>
        <v>1</v>
      </c>
      <c r="AD40" s="2"/>
      <c r="AE40" s="2">
        <f t="shared" si="18"/>
        <v>0</v>
      </c>
    </row>
    <row r="41" spans="1:31" ht="12.75">
      <c r="A41" s="3">
        <v>12</v>
      </c>
      <c r="B41" s="21" t="s">
        <v>1</v>
      </c>
      <c r="C41" s="106">
        <f aca="true" t="shared" si="21" ref="C41:AC41">IF(C16=$B16,1,0)</f>
        <v>0</v>
      </c>
      <c r="D41" s="106">
        <f t="shared" si="21"/>
        <v>1</v>
      </c>
      <c r="E41" s="106">
        <f t="shared" si="21"/>
        <v>0</v>
      </c>
      <c r="F41" s="106">
        <f t="shared" si="21"/>
        <v>0</v>
      </c>
      <c r="G41" s="106">
        <f t="shared" si="21"/>
        <v>1</v>
      </c>
      <c r="H41" s="106">
        <f t="shared" si="21"/>
        <v>1</v>
      </c>
      <c r="I41" s="106">
        <f t="shared" si="21"/>
        <v>0</v>
      </c>
      <c r="J41" s="106">
        <f t="shared" si="21"/>
        <v>0</v>
      </c>
      <c r="K41" s="106">
        <f t="shared" si="21"/>
        <v>0</v>
      </c>
      <c r="L41" s="106">
        <f t="shared" si="21"/>
        <v>0</v>
      </c>
      <c r="M41" s="106">
        <f t="shared" si="21"/>
        <v>0</v>
      </c>
      <c r="N41" s="106">
        <f t="shared" si="21"/>
        <v>0</v>
      </c>
      <c r="O41" s="106">
        <f t="shared" si="21"/>
        <v>0</v>
      </c>
      <c r="P41" s="106">
        <f t="shared" si="21"/>
        <v>0</v>
      </c>
      <c r="Q41" s="106">
        <f t="shared" si="21"/>
        <v>0</v>
      </c>
      <c r="R41" s="106">
        <f t="shared" si="21"/>
        <v>0</v>
      </c>
      <c r="S41" s="106">
        <f t="shared" si="21"/>
        <v>0</v>
      </c>
      <c r="T41" s="106">
        <f t="shared" si="21"/>
        <v>0</v>
      </c>
      <c r="U41" s="106">
        <f t="shared" si="21"/>
        <v>0</v>
      </c>
      <c r="V41" s="106">
        <f t="shared" si="21"/>
        <v>1</v>
      </c>
      <c r="W41" s="106">
        <f t="shared" si="21"/>
        <v>0</v>
      </c>
      <c r="X41" s="106">
        <f t="shared" si="21"/>
        <v>0</v>
      </c>
      <c r="Y41" s="106">
        <f t="shared" si="21"/>
        <v>1</v>
      </c>
      <c r="Z41" s="106">
        <f t="shared" si="21"/>
        <v>1</v>
      </c>
      <c r="AA41" s="106">
        <f t="shared" si="21"/>
        <v>0</v>
      </c>
      <c r="AB41" s="106">
        <f t="shared" si="21"/>
        <v>0</v>
      </c>
      <c r="AC41" s="106">
        <f t="shared" si="21"/>
        <v>1</v>
      </c>
      <c r="AD41" s="2"/>
      <c r="AE41" s="2">
        <f t="shared" si="18"/>
        <v>0</v>
      </c>
    </row>
    <row r="42" spans="1:31" ht="12.75">
      <c r="A42" s="3">
        <v>13</v>
      </c>
      <c r="B42" s="21" t="s">
        <v>2</v>
      </c>
      <c r="C42" s="106">
        <f aca="true" t="shared" si="22" ref="C42:AC42">IF(C17=$B17,1,0)</f>
        <v>0</v>
      </c>
      <c r="D42" s="106">
        <f t="shared" si="22"/>
        <v>1</v>
      </c>
      <c r="E42" s="106">
        <f t="shared" si="22"/>
        <v>1</v>
      </c>
      <c r="F42" s="106">
        <f t="shared" si="22"/>
        <v>0</v>
      </c>
      <c r="G42" s="106">
        <f t="shared" si="22"/>
        <v>1</v>
      </c>
      <c r="H42" s="106">
        <f t="shared" si="22"/>
        <v>0</v>
      </c>
      <c r="I42" s="106">
        <f t="shared" si="22"/>
        <v>0</v>
      </c>
      <c r="J42" s="106">
        <f t="shared" si="22"/>
        <v>0</v>
      </c>
      <c r="K42" s="106">
        <f t="shared" si="22"/>
        <v>0</v>
      </c>
      <c r="L42" s="106">
        <f t="shared" si="22"/>
        <v>0</v>
      </c>
      <c r="M42" s="106">
        <f t="shared" si="22"/>
        <v>0</v>
      </c>
      <c r="N42" s="106">
        <f t="shared" si="22"/>
        <v>1</v>
      </c>
      <c r="O42" s="106">
        <f t="shared" si="22"/>
        <v>0</v>
      </c>
      <c r="P42" s="106">
        <f t="shared" si="22"/>
        <v>0</v>
      </c>
      <c r="Q42" s="106">
        <f t="shared" si="22"/>
        <v>0</v>
      </c>
      <c r="R42" s="106">
        <f t="shared" si="22"/>
        <v>0</v>
      </c>
      <c r="S42" s="106">
        <f t="shared" si="22"/>
        <v>0</v>
      </c>
      <c r="T42" s="106">
        <f t="shared" si="22"/>
        <v>1</v>
      </c>
      <c r="U42" s="106">
        <f t="shared" si="22"/>
        <v>1</v>
      </c>
      <c r="V42" s="106">
        <f t="shared" si="22"/>
        <v>0</v>
      </c>
      <c r="W42" s="106">
        <f t="shared" si="22"/>
        <v>0</v>
      </c>
      <c r="X42" s="106">
        <f t="shared" si="22"/>
        <v>0</v>
      </c>
      <c r="Y42" s="106">
        <f t="shared" si="22"/>
        <v>0</v>
      </c>
      <c r="Z42" s="106">
        <f t="shared" si="22"/>
        <v>0</v>
      </c>
      <c r="AA42" s="106">
        <f t="shared" si="22"/>
        <v>0</v>
      </c>
      <c r="AB42" s="106">
        <f t="shared" si="22"/>
        <v>0</v>
      </c>
      <c r="AC42" s="106">
        <f t="shared" si="22"/>
        <v>1</v>
      </c>
      <c r="AD42" s="2"/>
      <c r="AE42" s="2">
        <f t="shared" si="18"/>
        <v>0</v>
      </c>
    </row>
    <row r="43" spans="1:31" ht="12.75">
      <c r="A43" s="3">
        <v>14</v>
      </c>
      <c r="B43" s="21" t="s">
        <v>3</v>
      </c>
      <c r="C43" s="106">
        <f aca="true" t="shared" si="23" ref="C43:AC43">IF(C18=$B18,1,0)</f>
        <v>0</v>
      </c>
      <c r="D43" s="106">
        <f t="shared" si="23"/>
        <v>0</v>
      </c>
      <c r="E43" s="106">
        <f t="shared" si="23"/>
        <v>1</v>
      </c>
      <c r="F43" s="106">
        <f t="shared" si="23"/>
        <v>1</v>
      </c>
      <c r="G43" s="106">
        <f t="shared" si="23"/>
        <v>1</v>
      </c>
      <c r="H43" s="106">
        <f t="shared" si="23"/>
        <v>1</v>
      </c>
      <c r="I43" s="106">
        <f t="shared" si="23"/>
        <v>1</v>
      </c>
      <c r="J43" s="106">
        <f t="shared" si="23"/>
        <v>0</v>
      </c>
      <c r="K43" s="106">
        <f t="shared" si="23"/>
        <v>0</v>
      </c>
      <c r="L43" s="106">
        <f t="shared" si="23"/>
        <v>0</v>
      </c>
      <c r="M43" s="106">
        <f t="shared" si="23"/>
        <v>0</v>
      </c>
      <c r="N43" s="106">
        <f t="shared" si="23"/>
        <v>0</v>
      </c>
      <c r="O43" s="106">
        <f t="shared" si="23"/>
        <v>0</v>
      </c>
      <c r="P43" s="106">
        <f t="shared" si="23"/>
        <v>0</v>
      </c>
      <c r="Q43" s="106">
        <f t="shared" si="23"/>
        <v>0</v>
      </c>
      <c r="R43" s="106">
        <f t="shared" si="23"/>
        <v>1</v>
      </c>
      <c r="S43" s="106">
        <f t="shared" si="23"/>
        <v>0</v>
      </c>
      <c r="T43" s="106">
        <f t="shared" si="23"/>
        <v>0</v>
      </c>
      <c r="U43" s="106">
        <f t="shared" si="23"/>
        <v>0</v>
      </c>
      <c r="V43" s="106">
        <f t="shared" si="23"/>
        <v>0</v>
      </c>
      <c r="W43" s="106">
        <f t="shared" si="23"/>
        <v>1</v>
      </c>
      <c r="X43" s="106">
        <f t="shared" si="23"/>
        <v>1</v>
      </c>
      <c r="Y43" s="106">
        <f t="shared" si="23"/>
        <v>1</v>
      </c>
      <c r="Z43" s="106">
        <f t="shared" si="23"/>
        <v>0</v>
      </c>
      <c r="AA43" s="106">
        <f t="shared" si="23"/>
        <v>0</v>
      </c>
      <c r="AB43" s="106">
        <f t="shared" si="23"/>
        <v>0</v>
      </c>
      <c r="AC43" s="106">
        <f t="shared" si="23"/>
        <v>0</v>
      </c>
      <c r="AD43" s="2"/>
      <c r="AE43" s="2">
        <f t="shared" si="18"/>
        <v>0</v>
      </c>
    </row>
    <row r="44" spans="1:31" ht="12.75">
      <c r="A44" s="3">
        <v>15</v>
      </c>
      <c r="B44" s="21" t="s">
        <v>2</v>
      </c>
      <c r="C44" s="106">
        <f aca="true" t="shared" si="24" ref="C44:AC44">IF(C19=$B19,1,0)</f>
        <v>1</v>
      </c>
      <c r="D44" s="106">
        <f t="shared" si="24"/>
        <v>1</v>
      </c>
      <c r="E44" s="106">
        <f t="shared" si="24"/>
        <v>1</v>
      </c>
      <c r="F44" s="106">
        <f t="shared" si="24"/>
        <v>0</v>
      </c>
      <c r="G44" s="106">
        <f t="shared" si="24"/>
        <v>1</v>
      </c>
      <c r="H44" s="106">
        <f t="shared" si="24"/>
        <v>1</v>
      </c>
      <c r="I44" s="106">
        <f t="shared" si="24"/>
        <v>0</v>
      </c>
      <c r="J44" s="106">
        <f t="shared" si="24"/>
        <v>0</v>
      </c>
      <c r="K44" s="106">
        <f t="shared" si="24"/>
        <v>1</v>
      </c>
      <c r="L44" s="106">
        <f t="shared" si="24"/>
        <v>0</v>
      </c>
      <c r="M44" s="106">
        <f t="shared" si="24"/>
        <v>0</v>
      </c>
      <c r="N44" s="106">
        <f t="shared" si="24"/>
        <v>0</v>
      </c>
      <c r="O44" s="106">
        <f t="shared" si="24"/>
        <v>1</v>
      </c>
      <c r="P44" s="106">
        <f t="shared" si="24"/>
        <v>0</v>
      </c>
      <c r="Q44" s="106">
        <f t="shared" si="24"/>
        <v>0</v>
      </c>
      <c r="R44" s="106">
        <f t="shared" si="24"/>
        <v>1</v>
      </c>
      <c r="S44" s="106">
        <f t="shared" si="24"/>
        <v>1</v>
      </c>
      <c r="T44" s="106">
        <f t="shared" si="24"/>
        <v>1</v>
      </c>
      <c r="U44" s="106">
        <f t="shared" si="24"/>
        <v>1</v>
      </c>
      <c r="V44" s="106">
        <f t="shared" si="24"/>
        <v>0</v>
      </c>
      <c r="W44" s="106">
        <f t="shared" si="24"/>
        <v>1</v>
      </c>
      <c r="X44" s="106">
        <f t="shared" si="24"/>
        <v>0</v>
      </c>
      <c r="Y44" s="106">
        <f t="shared" si="24"/>
        <v>1</v>
      </c>
      <c r="Z44" s="106">
        <f t="shared" si="24"/>
        <v>1</v>
      </c>
      <c r="AA44" s="106">
        <f t="shared" si="24"/>
        <v>0</v>
      </c>
      <c r="AB44" s="106">
        <f t="shared" si="24"/>
        <v>1</v>
      </c>
      <c r="AC44" s="106">
        <f t="shared" si="24"/>
        <v>1</v>
      </c>
      <c r="AD44" s="2"/>
      <c r="AE44" s="2">
        <f t="shared" si="18"/>
        <v>0</v>
      </c>
    </row>
    <row r="45" spans="1:31" ht="12.75">
      <c r="A45" s="3">
        <v>16</v>
      </c>
      <c r="B45" s="21" t="s">
        <v>2</v>
      </c>
      <c r="C45" s="106">
        <f aca="true" t="shared" si="25" ref="C45:AC45">IF(C20=$B20,1,0)</f>
        <v>0</v>
      </c>
      <c r="D45" s="106">
        <f t="shared" si="25"/>
        <v>0</v>
      </c>
      <c r="E45" s="106">
        <f t="shared" si="25"/>
        <v>0</v>
      </c>
      <c r="F45" s="106">
        <f t="shared" si="25"/>
        <v>1</v>
      </c>
      <c r="G45" s="106">
        <f t="shared" si="25"/>
        <v>1</v>
      </c>
      <c r="H45" s="106">
        <f t="shared" si="25"/>
        <v>0</v>
      </c>
      <c r="I45" s="106">
        <f t="shared" si="25"/>
        <v>1</v>
      </c>
      <c r="J45" s="106">
        <f t="shared" si="25"/>
        <v>0</v>
      </c>
      <c r="K45" s="106">
        <f t="shared" si="25"/>
        <v>0</v>
      </c>
      <c r="L45" s="106">
        <f t="shared" si="25"/>
        <v>0</v>
      </c>
      <c r="M45" s="106">
        <f t="shared" si="25"/>
        <v>0</v>
      </c>
      <c r="N45" s="106">
        <f t="shared" si="25"/>
        <v>0</v>
      </c>
      <c r="O45" s="106">
        <f t="shared" si="25"/>
        <v>0</v>
      </c>
      <c r="P45" s="106">
        <f t="shared" si="25"/>
        <v>0</v>
      </c>
      <c r="Q45" s="106">
        <f t="shared" si="25"/>
        <v>0</v>
      </c>
      <c r="R45" s="106">
        <f t="shared" si="25"/>
        <v>0</v>
      </c>
      <c r="S45" s="106">
        <f t="shared" si="25"/>
        <v>1</v>
      </c>
      <c r="T45" s="106">
        <f t="shared" si="25"/>
        <v>1</v>
      </c>
      <c r="U45" s="106">
        <f t="shared" si="25"/>
        <v>1</v>
      </c>
      <c r="V45" s="106">
        <f t="shared" si="25"/>
        <v>1</v>
      </c>
      <c r="W45" s="106">
        <f t="shared" si="25"/>
        <v>0</v>
      </c>
      <c r="X45" s="106">
        <f t="shared" si="25"/>
        <v>1</v>
      </c>
      <c r="Y45" s="106">
        <f t="shared" si="25"/>
        <v>0</v>
      </c>
      <c r="Z45" s="106">
        <f t="shared" si="25"/>
        <v>0</v>
      </c>
      <c r="AA45" s="106">
        <f t="shared" si="25"/>
        <v>0</v>
      </c>
      <c r="AB45" s="106">
        <f t="shared" si="25"/>
        <v>0</v>
      </c>
      <c r="AC45" s="106">
        <f t="shared" si="25"/>
        <v>0</v>
      </c>
      <c r="AD45" s="2"/>
      <c r="AE45" s="2">
        <f t="shared" si="18"/>
        <v>0</v>
      </c>
    </row>
    <row r="46" spans="1:31" ht="12.75">
      <c r="A46" s="3">
        <v>17</v>
      </c>
      <c r="B46" s="21" t="s">
        <v>1</v>
      </c>
      <c r="C46" s="106">
        <f aca="true" t="shared" si="26" ref="C46:AC46">IF(C21=$B21,1,0)</f>
        <v>0</v>
      </c>
      <c r="D46" s="106">
        <f t="shared" si="26"/>
        <v>1</v>
      </c>
      <c r="E46" s="106">
        <f t="shared" si="26"/>
        <v>0</v>
      </c>
      <c r="F46" s="106">
        <f t="shared" si="26"/>
        <v>0</v>
      </c>
      <c r="G46" s="106">
        <f t="shared" si="26"/>
        <v>0</v>
      </c>
      <c r="H46" s="106">
        <f t="shared" si="26"/>
        <v>0</v>
      </c>
      <c r="I46" s="106">
        <f t="shared" si="26"/>
        <v>1</v>
      </c>
      <c r="J46" s="106">
        <f t="shared" si="26"/>
        <v>0</v>
      </c>
      <c r="K46" s="106">
        <f t="shared" si="26"/>
        <v>1</v>
      </c>
      <c r="L46" s="106">
        <f t="shared" si="26"/>
        <v>0</v>
      </c>
      <c r="M46" s="106">
        <f t="shared" si="26"/>
        <v>0</v>
      </c>
      <c r="N46" s="106">
        <f t="shared" si="26"/>
        <v>0</v>
      </c>
      <c r="O46" s="106">
        <f t="shared" si="26"/>
        <v>1</v>
      </c>
      <c r="P46" s="106">
        <f t="shared" si="26"/>
        <v>1</v>
      </c>
      <c r="Q46" s="106">
        <f t="shared" si="26"/>
        <v>0</v>
      </c>
      <c r="R46" s="106">
        <f t="shared" si="26"/>
        <v>1</v>
      </c>
      <c r="S46" s="106">
        <f t="shared" si="26"/>
        <v>1</v>
      </c>
      <c r="T46" s="106">
        <f t="shared" si="26"/>
        <v>0</v>
      </c>
      <c r="U46" s="106">
        <f t="shared" si="26"/>
        <v>0</v>
      </c>
      <c r="V46" s="106">
        <f t="shared" si="26"/>
        <v>0</v>
      </c>
      <c r="W46" s="106">
        <f t="shared" si="26"/>
        <v>1</v>
      </c>
      <c r="X46" s="106">
        <f t="shared" si="26"/>
        <v>0</v>
      </c>
      <c r="Y46" s="106">
        <f t="shared" si="26"/>
        <v>1</v>
      </c>
      <c r="Z46" s="106">
        <f t="shared" si="26"/>
        <v>0</v>
      </c>
      <c r="AA46" s="106">
        <f t="shared" si="26"/>
        <v>0</v>
      </c>
      <c r="AB46" s="106">
        <f t="shared" si="26"/>
        <v>0</v>
      </c>
      <c r="AC46" s="106">
        <f t="shared" si="26"/>
        <v>0</v>
      </c>
      <c r="AD46" s="2"/>
      <c r="AE46" s="2">
        <f t="shared" si="18"/>
        <v>0</v>
      </c>
    </row>
    <row r="47" spans="1:31" ht="12.75">
      <c r="A47" s="3">
        <v>18</v>
      </c>
      <c r="B47" s="21" t="s">
        <v>3</v>
      </c>
      <c r="C47" s="106">
        <f aca="true" t="shared" si="27" ref="C47:AC47">IF(C22=$B22,1,0)</f>
        <v>0</v>
      </c>
      <c r="D47" s="106">
        <f t="shared" si="27"/>
        <v>1</v>
      </c>
      <c r="E47" s="106">
        <f t="shared" si="27"/>
        <v>1</v>
      </c>
      <c r="F47" s="106">
        <f t="shared" si="27"/>
        <v>0</v>
      </c>
      <c r="G47" s="106">
        <f t="shared" si="27"/>
        <v>1</v>
      </c>
      <c r="H47" s="106">
        <f t="shared" si="27"/>
        <v>0</v>
      </c>
      <c r="I47" s="106">
        <f t="shared" si="27"/>
        <v>0</v>
      </c>
      <c r="J47" s="106">
        <f t="shared" si="27"/>
        <v>0</v>
      </c>
      <c r="K47" s="106">
        <f t="shared" si="27"/>
        <v>1</v>
      </c>
      <c r="L47" s="106">
        <f t="shared" si="27"/>
        <v>0</v>
      </c>
      <c r="M47" s="106">
        <f t="shared" si="27"/>
        <v>0</v>
      </c>
      <c r="N47" s="106">
        <f t="shared" si="27"/>
        <v>0</v>
      </c>
      <c r="O47" s="106">
        <f t="shared" si="27"/>
        <v>0</v>
      </c>
      <c r="P47" s="106">
        <f t="shared" si="27"/>
        <v>1</v>
      </c>
      <c r="Q47" s="106">
        <f t="shared" si="27"/>
        <v>0</v>
      </c>
      <c r="R47" s="106">
        <f t="shared" si="27"/>
        <v>1</v>
      </c>
      <c r="S47" s="106">
        <f t="shared" si="27"/>
        <v>0</v>
      </c>
      <c r="T47" s="106">
        <f t="shared" si="27"/>
        <v>1</v>
      </c>
      <c r="U47" s="106">
        <f t="shared" si="27"/>
        <v>0</v>
      </c>
      <c r="V47" s="106">
        <f t="shared" si="27"/>
        <v>0</v>
      </c>
      <c r="W47" s="106">
        <f t="shared" si="27"/>
        <v>1</v>
      </c>
      <c r="X47" s="106">
        <f t="shared" si="27"/>
        <v>1</v>
      </c>
      <c r="Y47" s="106">
        <f t="shared" si="27"/>
        <v>0</v>
      </c>
      <c r="Z47" s="106">
        <f t="shared" si="27"/>
        <v>1</v>
      </c>
      <c r="AA47" s="106">
        <f t="shared" si="27"/>
        <v>0</v>
      </c>
      <c r="AB47" s="106">
        <f t="shared" si="27"/>
        <v>0</v>
      </c>
      <c r="AC47" s="106">
        <f t="shared" si="27"/>
        <v>0</v>
      </c>
      <c r="AD47" s="2"/>
      <c r="AE47" s="2">
        <f t="shared" si="18"/>
        <v>0</v>
      </c>
    </row>
    <row r="48" spans="1:31" ht="12.75">
      <c r="A48" s="3">
        <v>19</v>
      </c>
      <c r="B48" s="21" t="s">
        <v>3</v>
      </c>
      <c r="C48" s="106">
        <f aca="true" t="shared" si="28" ref="C48:AC48">IF(C23=$B23,1,0)</f>
        <v>1</v>
      </c>
      <c r="D48" s="106">
        <f t="shared" si="28"/>
        <v>0</v>
      </c>
      <c r="E48" s="106">
        <f t="shared" si="28"/>
        <v>0</v>
      </c>
      <c r="F48" s="106">
        <f t="shared" si="28"/>
        <v>1</v>
      </c>
      <c r="G48" s="106">
        <f t="shared" si="28"/>
        <v>1</v>
      </c>
      <c r="H48" s="106">
        <f t="shared" si="28"/>
        <v>1</v>
      </c>
      <c r="I48" s="106">
        <f t="shared" si="28"/>
        <v>0</v>
      </c>
      <c r="J48" s="106">
        <f t="shared" si="28"/>
        <v>0</v>
      </c>
      <c r="K48" s="106">
        <f t="shared" si="28"/>
        <v>1</v>
      </c>
      <c r="L48" s="106">
        <f t="shared" si="28"/>
        <v>1</v>
      </c>
      <c r="M48" s="106">
        <f t="shared" si="28"/>
        <v>0</v>
      </c>
      <c r="N48" s="106">
        <f t="shared" si="28"/>
        <v>0</v>
      </c>
      <c r="O48" s="106">
        <f t="shared" si="28"/>
        <v>0</v>
      </c>
      <c r="P48" s="106">
        <f t="shared" si="28"/>
        <v>0</v>
      </c>
      <c r="Q48" s="106">
        <f t="shared" si="28"/>
        <v>0</v>
      </c>
      <c r="R48" s="106">
        <f t="shared" si="28"/>
        <v>0</v>
      </c>
      <c r="S48" s="106">
        <f t="shared" si="28"/>
        <v>0</v>
      </c>
      <c r="T48" s="106">
        <f t="shared" si="28"/>
        <v>0</v>
      </c>
      <c r="U48" s="106">
        <f t="shared" si="28"/>
        <v>1</v>
      </c>
      <c r="V48" s="106">
        <f t="shared" si="28"/>
        <v>1</v>
      </c>
      <c r="W48" s="106">
        <f t="shared" si="28"/>
        <v>1</v>
      </c>
      <c r="X48" s="106">
        <f t="shared" si="28"/>
        <v>0</v>
      </c>
      <c r="Y48" s="106">
        <f t="shared" si="28"/>
        <v>1</v>
      </c>
      <c r="Z48" s="106">
        <f t="shared" si="28"/>
        <v>1</v>
      </c>
      <c r="AA48" s="106">
        <f t="shared" si="28"/>
        <v>0</v>
      </c>
      <c r="AB48" s="106">
        <f t="shared" si="28"/>
        <v>0</v>
      </c>
      <c r="AC48" s="106">
        <f t="shared" si="28"/>
        <v>1</v>
      </c>
      <c r="AD48" s="2"/>
      <c r="AE48" s="2">
        <f t="shared" si="18"/>
        <v>0</v>
      </c>
    </row>
    <row r="49" spans="1:31" ht="12.75">
      <c r="A49" s="22">
        <v>20</v>
      </c>
      <c r="B49" s="21" t="s">
        <v>3</v>
      </c>
      <c r="C49" s="106">
        <f aca="true" t="shared" si="29" ref="C49:AC49">IF(C24=$B24,1,0)</f>
        <v>0</v>
      </c>
      <c r="D49" s="106">
        <f t="shared" si="29"/>
        <v>1</v>
      </c>
      <c r="E49" s="106">
        <f t="shared" si="29"/>
        <v>0</v>
      </c>
      <c r="F49" s="106">
        <f t="shared" si="29"/>
        <v>1</v>
      </c>
      <c r="G49" s="106">
        <f t="shared" si="29"/>
        <v>0</v>
      </c>
      <c r="H49" s="106">
        <f t="shared" si="29"/>
        <v>1</v>
      </c>
      <c r="I49" s="106">
        <f t="shared" si="29"/>
        <v>0</v>
      </c>
      <c r="J49" s="106">
        <f t="shared" si="29"/>
        <v>1</v>
      </c>
      <c r="K49" s="106">
        <f t="shared" si="29"/>
        <v>1</v>
      </c>
      <c r="L49" s="106">
        <f t="shared" si="29"/>
        <v>1</v>
      </c>
      <c r="M49" s="106">
        <f t="shared" si="29"/>
        <v>1</v>
      </c>
      <c r="N49" s="106">
        <f t="shared" si="29"/>
        <v>0</v>
      </c>
      <c r="O49" s="106">
        <f t="shared" si="29"/>
        <v>1</v>
      </c>
      <c r="P49" s="106">
        <f t="shared" si="29"/>
        <v>1</v>
      </c>
      <c r="Q49" s="106">
        <f t="shared" si="29"/>
        <v>0</v>
      </c>
      <c r="R49" s="106">
        <f t="shared" si="29"/>
        <v>1</v>
      </c>
      <c r="S49" s="106">
        <f t="shared" si="29"/>
        <v>1</v>
      </c>
      <c r="T49" s="106">
        <f t="shared" si="29"/>
        <v>0</v>
      </c>
      <c r="U49" s="106">
        <f t="shared" si="29"/>
        <v>1</v>
      </c>
      <c r="V49" s="106">
        <f t="shared" si="29"/>
        <v>0</v>
      </c>
      <c r="W49" s="106">
        <f t="shared" si="29"/>
        <v>1</v>
      </c>
      <c r="X49" s="106">
        <f t="shared" si="29"/>
        <v>0</v>
      </c>
      <c r="Y49" s="106">
        <f t="shared" si="29"/>
        <v>0</v>
      </c>
      <c r="Z49" s="106">
        <f t="shared" si="29"/>
        <v>0</v>
      </c>
      <c r="AA49" s="106">
        <f t="shared" si="29"/>
        <v>0</v>
      </c>
      <c r="AB49" s="106">
        <f t="shared" si="29"/>
        <v>1</v>
      </c>
      <c r="AC49" s="106">
        <f t="shared" si="29"/>
        <v>1</v>
      </c>
      <c r="AD49" s="2"/>
      <c r="AE49" s="2">
        <f t="shared" si="18"/>
        <v>0</v>
      </c>
    </row>
    <row r="50" spans="3:29" ht="13.5" thickBot="1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</row>
    <row r="51" spans="1:31" ht="14.25" thickBot="1" thickTop="1">
      <c r="A51" s="2"/>
      <c r="B51" s="99" t="s">
        <v>122</v>
      </c>
      <c r="C51" s="106">
        <f aca="true" t="shared" si="30" ref="C51:AC51">SUM(C30:C49)</f>
        <v>9</v>
      </c>
      <c r="D51" s="106">
        <f t="shared" si="30"/>
        <v>12</v>
      </c>
      <c r="E51" s="106">
        <f t="shared" si="30"/>
        <v>13</v>
      </c>
      <c r="F51" s="106">
        <f t="shared" si="30"/>
        <v>14</v>
      </c>
      <c r="G51" s="106">
        <f t="shared" si="30"/>
        <v>14</v>
      </c>
      <c r="H51" s="106">
        <f t="shared" si="30"/>
        <v>12</v>
      </c>
      <c r="I51" s="106">
        <f t="shared" si="30"/>
        <v>12</v>
      </c>
      <c r="J51" s="106">
        <f t="shared" si="30"/>
        <v>8</v>
      </c>
      <c r="K51" s="106">
        <f t="shared" si="30"/>
        <v>15</v>
      </c>
      <c r="L51" s="106">
        <f t="shared" si="30"/>
        <v>8</v>
      </c>
      <c r="M51" s="106">
        <f t="shared" si="30"/>
        <v>5</v>
      </c>
      <c r="N51" s="106">
        <f t="shared" si="30"/>
        <v>1</v>
      </c>
      <c r="O51" s="106">
        <f t="shared" si="30"/>
        <v>9</v>
      </c>
      <c r="P51" s="106">
        <f t="shared" si="30"/>
        <v>10</v>
      </c>
      <c r="Q51" s="106"/>
      <c r="R51" s="106">
        <f t="shared" si="30"/>
        <v>14</v>
      </c>
      <c r="S51" s="106">
        <f t="shared" si="30"/>
        <v>10</v>
      </c>
      <c r="T51" s="106">
        <f t="shared" si="30"/>
        <v>10</v>
      </c>
      <c r="U51" s="106">
        <f t="shared" si="30"/>
        <v>10</v>
      </c>
      <c r="V51" s="106">
        <f t="shared" si="30"/>
        <v>10</v>
      </c>
      <c r="W51" s="106">
        <f t="shared" si="30"/>
        <v>14</v>
      </c>
      <c r="X51" s="106">
        <f t="shared" si="30"/>
        <v>8</v>
      </c>
      <c r="Y51" s="106">
        <f t="shared" si="30"/>
        <v>11</v>
      </c>
      <c r="Z51" s="106">
        <f t="shared" si="30"/>
        <v>12</v>
      </c>
      <c r="AA51" s="106">
        <f t="shared" si="30"/>
        <v>4</v>
      </c>
      <c r="AB51" s="106">
        <f t="shared" si="30"/>
        <v>11</v>
      </c>
      <c r="AC51" s="106">
        <f t="shared" si="30"/>
        <v>14</v>
      </c>
      <c r="AD51" s="2"/>
      <c r="AE51" s="2">
        <f>SUM(AE30:AE49)</f>
        <v>0</v>
      </c>
    </row>
    <row r="52" spans="1:43" ht="14.25" thickBot="1" thickTop="1">
      <c r="A52" s="2"/>
      <c r="B52" s="14" t="s">
        <v>110</v>
      </c>
      <c r="C52" s="114">
        <f>(C51*70)/20</f>
        <v>31.5</v>
      </c>
      <c r="D52" s="114">
        <f aca="true" t="shared" si="31" ref="D52:AC52">(D51*70)/20</f>
        <v>42</v>
      </c>
      <c r="E52" s="114">
        <f t="shared" si="31"/>
        <v>45.5</v>
      </c>
      <c r="F52" s="114">
        <f t="shared" si="31"/>
        <v>49</v>
      </c>
      <c r="G52" s="114">
        <f t="shared" si="31"/>
        <v>49</v>
      </c>
      <c r="H52" s="114">
        <f t="shared" si="31"/>
        <v>42</v>
      </c>
      <c r="I52" s="114">
        <f t="shared" si="31"/>
        <v>42</v>
      </c>
      <c r="J52" s="114">
        <f t="shared" si="31"/>
        <v>28</v>
      </c>
      <c r="K52" s="114">
        <f t="shared" si="31"/>
        <v>52.5</v>
      </c>
      <c r="L52" s="114">
        <f t="shared" si="31"/>
        <v>28</v>
      </c>
      <c r="M52" s="114">
        <f t="shared" si="31"/>
        <v>17.5</v>
      </c>
      <c r="N52" s="114">
        <f t="shared" si="31"/>
        <v>3.5</v>
      </c>
      <c r="O52" s="114">
        <f t="shared" si="31"/>
        <v>31.5</v>
      </c>
      <c r="P52" s="114">
        <f t="shared" si="31"/>
        <v>35</v>
      </c>
      <c r="Q52" s="114"/>
      <c r="R52" s="114">
        <f t="shared" si="31"/>
        <v>49</v>
      </c>
      <c r="S52" s="114">
        <f t="shared" si="31"/>
        <v>35</v>
      </c>
      <c r="T52" s="114">
        <f t="shared" si="31"/>
        <v>35</v>
      </c>
      <c r="U52" s="114">
        <f t="shared" si="31"/>
        <v>35</v>
      </c>
      <c r="V52" s="114">
        <f t="shared" si="31"/>
        <v>35</v>
      </c>
      <c r="W52" s="114">
        <f t="shared" si="31"/>
        <v>49</v>
      </c>
      <c r="X52" s="114">
        <f t="shared" si="31"/>
        <v>28</v>
      </c>
      <c r="Y52" s="114">
        <f t="shared" si="31"/>
        <v>38.5</v>
      </c>
      <c r="Z52" s="114">
        <f t="shared" si="31"/>
        <v>42</v>
      </c>
      <c r="AA52" s="114">
        <f t="shared" si="31"/>
        <v>14</v>
      </c>
      <c r="AB52" s="114">
        <f t="shared" si="31"/>
        <v>38.5</v>
      </c>
      <c r="AC52" s="114">
        <f t="shared" si="31"/>
        <v>49</v>
      </c>
      <c r="AD52" s="11"/>
      <c r="AE52" s="11">
        <f>(AE51*70)/26</f>
        <v>0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3:43" ht="13.5" thickTop="1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5" spans="1:30" s="67" customFormat="1" ht="60">
      <c r="A55" s="82" t="s">
        <v>121</v>
      </c>
      <c r="C55" s="76" t="s">
        <v>56</v>
      </c>
      <c r="D55" s="76" t="s">
        <v>57</v>
      </c>
      <c r="E55" s="81" t="s">
        <v>81</v>
      </c>
      <c r="F55" s="76" t="s">
        <v>83</v>
      </c>
      <c r="G55" s="76" t="s">
        <v>84</v>
      </c>
      <c r="H55" s="76" t="s">
        <v>88</v>
      </c>
      <c r="I55" s="76" t="s">
        <v>60</v>
      </c>
      <c r="J55" s="76" t="s">
        <v>90</v>
      </c>
      <c r="K55" s="76" t="s">
        <v>61</v>
      </c>
      <c r="L55" s="76" t="s">
        <v>62</v>
      </c>
      <c r="M55" s="76" t="s">
        <v>64</v>
      </c>
      <c r="N55" s="76" t="s">
        <v>93</v>
      </c>
      <c r="O55" s="81" t="s">
        <v>67</v>
      </c>
      <c r="P55" s="76" t="s">
        <v>68</v>
      </c>
      <c r="Q55" s="76" t="s">
        <v>69</v>
      </c>
      <c r="R55" s="76" t="s">
        <v>70</v>
      </c>
      <c r="S55" s="76" t="s">
        <v>71</v>
      </c>
      <c r="T55" s="76" t="s">
        <v>72</v>
      </c>
      <c r="U55" s="76" t="s">
        <v>73</v>
      </c>
      <c r="V55" s="76" t="s">
        <v>74</v>
      </c>
      <c r="W55" s="76" t="s">
        <v>117</v>
      </c>
      <c r="X55" s="76" t="s">
        <v>104</v>
      </c>
      <c r="Y55" s="76" t="s">
        <v>75</v>
      </c>
      <c r="Z55" s="76" t="s">
        <v>76</v>
      </c>
      <c r="AA55" s="76" t="s">
        <v>77</v>
      </c>
      <c r="AB55" s="76" t="s">
        <v>78</v>
      </c>
      <c r="AC55" s="76" t="s">
        <v>106</v>
      </c>
      <c r="AD55" s="66"/>
    </row>
    <row r="56" spans="3:31" ht="38.25">
      <c r="C56" s="80" t="s">
        <v>119</v>
      </c>
      <c r="D56" s="80" t="s">
        <v>119</v>
      </c>
      <c r="E56" s="80" t="s">
        <v>119</v>
      </c>
      <c r="F56" s="80" t="s">
        <v>119</v>
      </c>
      <c r="G56" s="80" t="s">
        <v>119</v>
      </c>
      <c r="H56" s="80" t="s">
        <v>119</v>
      </c>
      <c r="I56" s="80" t="s">
        <v>119</v>
      </c>
      <c r="J56" s="80" t="s">
        <v>119</v>
      </c>
      <c r="K56" s="80" t="s">
        <v>119</v>
      </c>
      <c r="L56" s="80" t="s">
        <v>119</v>
      </c>
      <c r="M56" s="80" t="s">
        <v>119</v>
      </c>
      <c r="N56" s="80" t="s">
        <v>119</v>
      </c>
      <c r="O56" s="80" t="s">
        <v>119</v>
      </c>
      <c r="P56" s="80" t="s">
        <v>119</v>
      </c>
      <c r="Q56" s="80" t="s">
        <v>119</v>
      </c>
      <c r="R56" s="80" t="s">
        <v>119</v>
      </c>
      <c r="S56" s="80" t="s">
        <v>119</v>
      </c>
      <c r="T56" s="80" t="s">
        <v>119</v>
      </c>
      <c r="U56" s="80" t="s">
        <v>119</v>
      </c>
      <c r="V56" s="80" t="s">
        <v>119</v>
      </c>
      <c r="W56" s="80" t="s">
        <v>119</v>
      </c>
      <c r="X56" s="80" t="s">
        <v>119</v>
      </c>
      <c r="Y56" s="80" t="s">
        <v>119</v>
      </c>
      <c r="Z56" s="80" t="s">
        <v>119</v>
      </c>
      <c r="AA56" s="80" t="s">
        <v>119</v>
      </c>
      <c r="AB56" s="80" t="s">
        <v>119</v>
      </c>
      <c r="AC56" s="80" t="s">
        <v>119</v>
      </c>
      <c r="AD56" s="80"/>
      <c r="AE56" s="80"/>
    </row>
    <row r="57" spans="1:30" ht="12.75">
      <c r="A57" s="23"/>
      <c r="B57" s="2" t="s">
        <v>122</v>
      </c>
      <c r="C57" s="106">
        <f>C51</f>
        <v>9</v>
      </c>
      <c r="D57" s="124">
        <f aca="true" t="shared" si="32" ref="D57:AC57">D51</f>
        <v>12</v>
      </c>
      <c r="E57" s="106">
        <f t="shared" si="32"/>
        <v>13</v>
      </c>
      <c r="F57" s="106">
        <f t="shared" si="32"/>
        <v>14</v>
      </c>
      <c r="G57" s="106"/>
      <c r="H57" s="106">
        <f t="shared" si="32"/>
        <v>12</v>
      </c>
      <c r="I57" s="124">
        <f t="shared" si="32"/>
        <v>12</v>
      </c>
      <c r="J57" s="124">
        <f t="shared" si="32"/>
        <v>8</v>
      </c>
      <c r="K57" s="124">
        <f t="shared" si="32"/>
        <v>15</v>
      </c>
      <c r="L57" s="106">
        <f t="shared" si="32"/>
        <v>8</v>
      </c>
      <c r="M57" s="124">
        <f t="shared" si="32"/>
        <v>5</v>
      </c>
      <c r="N57" s="124">
        <f t="shared" si="32"/>
        <v>1</v>
      </c>
      <c r="O57" s="124">
        <f t="shared" si="32"/>
        <v>9</v>
      </c>
      <c r="P57" s="106">
        <f t="shared" si="32"/>
        <v>10</v>
      </c>
      <c r="Q57" s="106"/>
      <c r="R57" s="106">
        <f t="shared" si="32"/>
        <v>14</v>
      </c>
      <c r="S57" s="124">
        <f t="shared" si="32"/>
        <v>10</v>
      </c>
      <c r="T57" s="124">
        <f t="shared" si="32"/>
        <v>10</v>
      </c>
      <c r="U57" s="124">
        <f t="shared" si="32"/>
        <v>10</v>
      </c>
      <c r="V57" s="124">
        <f t="shared" si="32"/>
        <v>10</v>
      </c>
      <c r="W57" s="106">
        <f t="shared" si="32"/>
        <v>14</v>
      </c>
      <c r="X57" s="106">
        <f t="shared" si="32"/>
        <v>8</v>
      </c>
      <c r="Y57" s="124">
        <f t="shared" si="32"/>
        <v>11</v>
      </c>
      <c r="Z57" s="124">
        <f t="shared" si="32"/>
        <v>12</v>
      </c>
      <c r="AA57" s="124"/>
      <c r="AB57" s="124"/>
      <c r="AC57" s="124">
        <f t="shared" si="32"/>
        <v>14</v>
      </c>
      <c r="AD57" s="52"/>
    </row>
    <row r="58" spans="1:42" ht="12.75">
      <c r="A58" s="23"/>
      <c r="B58" s="2" t="s">
        <v>108</v>
      </c>
      <c r="C58" s="114">
        <f>C52</f>
        <v>31.5</v>
      </c>
      <c r="D58" s="114">
        <f aca="true" t="shared" si="33" ref="D58:AC58">D52</f>
        <v>42</v>
      </c>
      <c r="E58" s="114">
        <f t="shared" si="33"/>
        <v>45.5</v>
      </c>
      <c r="F58" s="114">
        <f t="shared" si="33"/>
        <v>49</v>
      </c>
      <c r="G58" s="114"/>
      <c r="H58" s="114">
        <f t="shared" si="33"/>
        <v>42</v>
      </c>
      <c r="I58" s="114">
        <f t="shared" si="33"/>
        <v>42</v>
      </c>
      <c r="J58" s="114">
        <f t="shared" si="33"/>
        <v>28</v>
      </c>
      <c r="K58" s="114">
        <f t="shared" si="33"/>
        <v>52.5</v>
      </c>
      <c r="L58" s="114">
        <f t="shared" si="33"/>
        <v>28</v>
      </c>
      <c r="M58" s="114">
        <f t="shared" si="33"/>
        <v>17.5</v>
      </c>
      <c r="N58" s="114">
        <f t="shared" si="33"/>
        <v>3.5</v>
      </c>
      <c r="O58" s="114">
        <f t="shared" si="33"/>
        <v>31.5</v>
      </c>
      <c r="P58" s="114">
        <f t="shared" si="33"/>
        <v>35</v>
      </c>
      <c r="Q58" s="114"/>
      <c r="R58" s="114">
        <f t="shared" si="33"/>
        <v>49</v>
      </c>
      <c r="S58" s="114">
        <f t="shared" si="33"/>
        <v>35</v>
      </c>
      <c r="T58" s="114">
        <f t="shared" si="33"/>
        <v>35</v>
      </c>
      <c r="U58" s="114">
        <f t="shared" si="33"/>
        <v>35</v>
      </c>
      <c r="V58" s="114">
        <f t="shared" si="33"/>
        <v>35</v>
      </c>
      <c r="W58" s="114">
        <f t="shared" si="33"/>
        <v>49</v>
      </c>
      <c r="X58" s="114">
        <f t="shared" si="33"/>
        <v>28</v>
      </c>
      <c r="Y58" s="114">
        <f t="shared" si="33"/>
        <v>38.5</v>
      </c>
      <c r="Z58" s="114">
        <f t="shared" si="33"/>
        <v>42</v>
      </c>
      <c r="AA58" s="114"/>
      <c r="AB58" s="114"/>
      <c r="AC58" s="114">
        <f t="shared" si="33"/>
        <v>49</v>
      </c>
      <c r="AD58" s="53"/>
      <c r="AE58" s="12"/>
      <c r="AK58" s="12"/>
      <c r="AL58" s="12"/>
      <c r="AM58" s="12"/>
      <c r="AN58" s="12"/>
      <c r="AO58" s="12"/>
      <c r="AP58" s="12"/>
    </row>
    <row r="59" spans="2:29" ht="28.5">
      <c r="B59" s="117" t="s">
        <v>109</v>
      </c>
      <c r="C59" s="128">
        <f aca="true" t="shared" si="34" ref="C59:AC59">(C58*70)/59</f>
        <v>37.3728813559322</v>
      </c>
      <c r="D59" s="128">
        <f t="shared" si="34"/>
        <v>49.83050847457627</v>
      </c>
      <c r="E59" s="128">
        <f t="shared" si="34"/>
        <v>53.983050847457626</v>
      </c>
      <c r="F59" s="128">
        <f t="shared" si="34"/>
        <v>58.13559322033898</v>
      </c>
      <c r="G59" s="128">
        <f t="shared" si="34"/>
        <v>0</v>
      </c>
      <c r="H59" s="128">
        <f t="shared" si="34"/>
        <v>49.83050847457627</v>
      </c>
      <c r="I59" s="128">
        <f t="shared" si="34"/>
        <v>49.83050847457627</v>
      </c>
      <c r="J59" s="128">
        <f t="shared" si="34"/>
        <v>33.220338983050844</v>
      </c>
      <c r="K59" s="128">
        <f t="shared" si="34"/>
        <v>62.28813559322034</v>
      </c>
      <c r="L59" s="128">
        <f t="shared" si="34"/>
        <v>33.220338983050844</v>
      </c>
      <c r="M59" s="128">
        <f t="shared" si="34"/>
        <v>20.76271186440678</v>
      </c>
      <c r="N59" s="128">
        <f t="shared" si="34"/>
        <v>4.1525423728813555</v>
      </c>
      <c r="O59" s="128">
        <f t="shared" si="34"/>
        <v>37.3728813559322</v>
      </c>
      <c r="P59" s="128">
        <f t="shared" si="34"/>
        <v>41.52542372881356</v>
      </c>
      <c r="Q59" s="128"/>
      <c r="R59" s="128">
        <f t="shared" si="34"/>
        <v>58.13559322033898</v>
      </c>
      <c r="S59" s="128">
        <f t="shared" si="34"/>
        <v>41.52542372881356</v>
      </c>
      <c r="T59" s="128">
        <f t="shared" si="34"/>
        <v>41.52542372881356</v>
      </c>
      <c r="U59" s="128">
        <f t="shared" si="34"/>
        <v>41.52542372881356</v>
      </c>
      <c r="V59" s="128">
        <f t="shared" si="34"/>
        <v>41.52542372881356</v>
      </c>
      <c r="W59" s="128">
        <f t="shared" si="34"/>
        <v>58.13559322033898</v>
      </c>
      <c r="X59" s="128">
        <f t="shared" si="34"/>
        <v>33.220338983050844</v>
      </c>
      <c r="Y59" s="128">
        <f t="shared" si="34"/>
        <v>45.67796610169491</v>
      </c>
      <c r="Z59" s="128">
        <f t="shared" si="34"/>
        <v>49.83050847457627</v>
      </c>
      <c r="AA59" s="128"/>
      <c r="AB59" s="128"/>
      <c r="AC59" s="128">
        <f t="shared" si="34"/>
        <v>58.13559322033898</v>
      </c>
    </row>
    <row r="62" ht="13.5" thickBot="1"/>
    <row r="63" spans="3:7" ht="27" thickBot="1" thickTop="1">
      <c r="C63" s="125" t="s">
        <v>121</v>
      </c>
      <c r="D63" s="126" t="s">
        <v>42</v>
      </c>
      <c r="E63" s="126" t="s">
        <v>43</v>
      </c>
      <c r="F63" s="126" t="s">
        <v>44</v>
      </c>
      <c r="G63" s="126" t="s">
        <v>45</v>
      </c>
    </row>
    <row r="64" spans="3:7" ht="14.25" thickBot="1" thickTop="1">
      <c r="C64" s="14" t="s">
        <v>122</v>
      </c>
      <c r="D64" s="15">
        <f>AVERAGE(C57:AC57)</f>
        <v>10.478260869565217</v>
      </c>
      <c r="E64" s="16">
        <f>MEDIAN(C57:AC57)</f>
        <v>10</v>
      </c>
      <c r="F64" s="16">
        <f>MAX(C57:AC57)</f>
        <v>15</v>
      </c>
      <c r="G64" s="16">
        <f>MIN(C57:AC57)</f>
        <v>1</v>
      </c>
    </row>
    <row r="65" spans="3:7" ht="14.25" thickBot="1" thickTop="1">
      <c r="C65" s="14" t="s">
        <v>110</v>
      </c>
      <c r="D65" s="15">
        <f>AVERAGE(C58:AD58)</f>
        <v>36.67391304347826</v>
      </c>
      <c r="E65" s="15">
        <f>MEDIAN(C58:AD58)</f>
        <v>35</v>
      </c>
      <c r="F65" s="15">
        <f>MAX(C58:AD58)</f>
        <v>52.5</v>
      </c>
      <c r="G65" s="15">
        <f>MIN(C58:AD58)</f>
        <v>3.5</v>
      </c>
    </row>
    <row r="66" ht="13.5" thickTop="1"/>
    <row r="67" spans="2:10" ht="12.75">
      <c r="B67" s="28"/>
      <c r="G67" s="28"/>
      <c r="H67" s="28"/>
      <c r="I67" s="28"/>
      <c r="J67" s="28"/>
    </row>
    <row r="68" spans="7:10" ht="12.75">
      <c r="G68" s="28"/>
      <c r="H68" s="28"/>
      <c r="I68" s="28"/>
      <c r="J68" s="28"/>
    </row>
  </sheetData>
  <sheetProtection/>
  <printOptions/>
  <pageMargins left="0.21" right="0.19" top="1" bottom="1" header="0.25" footer="0"/>
  <pageSetup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97"/>
  <sheetViews>
    <sheetView zoomScalePageLayoutView="0" workbookViewId="0" topLeftCell="A58">
      <selection activeCell="H68" sqref="H68"/>
    </sheetView>
  </sheetViews>
  <sheetFormatPr defaultColWidth="11.421875" defaultRowHeight="12.75"/>
  <cols>
    <col min="1" max="1" width="7.140625" style="0" customWidth="1"/>
    <col min="2" max="2" width="7.8515625" style="0" customWidth="1"/>
    <col min="34" max="34" width="9.7109375" style="0" customWidth="1"/>
    <col min="35" max="35" width="8.7109375" style="0" customWidth="1"/>
    <col min="36" max="36" width="8.140625" style="0" customWidth="1"/>
    <col min="37" max="37" width="8.57421875" style="0" customWidth="1"/>
    <col min="38" max="38" width="8.140625" style="0" customWidth="1"/>
    <col min="39" max="39" width="7.8515625" style="0" customWidth="1"/>
    <col min="40" max="40" width="5.421875" style="0" customWidth="1"/>
    <col min="41" max="41" width="8.421875" style="0" customWidth="1"/>
    <col min="42" max="42" width="9.421875" style="0" customWidth="1"/>
    <col min="43" max="43" width="10.421875" style="0" customWidth="1"/>
  </cols>
  <sheetData>
    <row r="1" ht="12.75">
      <c r="A1" s="1" t="s">
        <v>47</v>
      </c>
    </row>
    <row r="3" spans="1:44" ht="56.25">
      <c r="A3" s="151" t="s">
        <v>256</v>
      </c>
      <c r="B3" s="152" t="s">
        <v>265</v>
      </c>
      <c r="C3" s="182" t="s">
        <v>191</v>
      </c>
      <c r="D3" s="182" t="s">
        <v>192</v>
      </c>
      <c r="E3" s="182" t="s">
        <v>193</v>
      </c>
      <c r="F3" s="182" t="s">
        <v>194</v>
      </c>
      <c r="G3" s="182" t="s">
        <v>195</v>
      </c>
      <c r="H3" s="182" t="s">
        <v>196</v>
      </c>
      <c r="I3" s="182" t="s">
        <v>197</v>
      </c>
      <c r="J3" s="182" t="s">
        <v>198</v>
      </c>
      <c r="K3" s="182" t="s">
        <v>199</v>
      </c>
      <c r="L3" s="182" t="s">
        <v>200</v>
      </c>
      <c r="M3" s="182" t="s">
        <v>201</v>
      </c>
      <c r="N3" s="182" t="s">
        <v>202</v>
      </c>
      <c r="O3" s="182" t="s">
        <v>203</v>
      </c>
      <c r="P3" s="182" t="s">
        <v>204</v>
      </c>
      <c r="Q3" s="182" t="s">
        <v>205</v>
      </c>
      <c r="R3" s="182" t="s">
        <v>206</v>
      </c>
      <c r="S3" s="182" t="s">
        <v>207</v>
      </c>
      <c r="T3" s="182" t="s">
        <v>208</v>
      </c>
      <c r="U3" s="182" t="s">
        <v>209</v>
      </c>
      <c r="V3" s="182" t="s">
        <v>210</v>
      </c>
      <c r="W3" s="182" t="s">
        <v>211</v>
      </c>
      <c r="X3" s="182" t="s">
        <v>212</v>
      </c>
      <c r="Y3" s="182" t="s">
        <v>213</v>
      </c>
      <c r="Z3" s="182" t="s">
        <v>214</v>
      </c>
      <c r="AA3" s="182" t="s">
        <v>215</v>
      </c>
      <c r="AB3" s="182" t="s">
        <v>216</v>
      </c>
      <c r="AC3" s="182" t="s">
        <v>217</v>
      </c>
      <c r="AD3" s="182" t="s">
        <v>218</v>
      </c>
      <c r="AE3" s="182" t="s">
        <v>219</v>
      </c>
      <c r="AF3" s="183" t="s">
        <v>220</v>
      </c>
      <c r="AG3" s="181" t="s">
        <v>267</v>
      </c>
      <c r="AH3" s="104" t="s">
        <v>250</v>
      </c>
      <c r="AI3" s="133" t="s">
        <v>259</v>
      </c>
      <c r="AJ3" s="104" t="s">
        <v>260</v>
      </c>
      <c r="AK3" s="104" t="s">
        <v>261</v>
      </c>
      <c r="AL3" s="104" t="s">
        <v>262</v>
      </c>
      <c r="AM3" s="104" t="s">
        <v>254</v>
      </c>
      <c r="AN3" s="104" t="s">
        <v>12</v>
      </c>
      <c r="AO3" s="104" t="s">
        <v>266</v>
      </c>
      <c r="AP3" s="104" t="s">
        <v>263</v>
      </c>
      <c r="AQ3" s="133" t="s">
        <v>259</v>
      </c>
      <c r="AR3" s="201" t="s">
        <v>185</v>
      </c>
    </row>
    <row r="4" spans="1:44" ht="25.5">
      <c r="A4" s="153"/>
      <c r="B4" s="153"/>
      <c r="C4" s="182" t="s">
        <v>221</v>
      </c>
      <c r="D4" s="182" t="s">
        <v>221</v>
      </c>
      <c r="E4" s="182" t="s">
        <v>221</v>
      </c>
      <c r="F4" s="182" t="s">
        <v>221</v>
      </c>
      <c r="G4" s="182" t="s">
        <v>221</v>
      </c>
      <c r="H4" s="182" t="s">
        <v>221</v>
      </c>
      <c r="I4" s="182" t="s">
        <v>221</v>
      </c>
      <c r="J4" s="182" t="s">
        <v>221</v>
      </c>
      <c r="K4" s="182" t="s">
        <v>221</v>
      </c>
      <c r="L4" s="182" t="s">
        <v>221</v>
      </c>
      <c r="M4" s="182" t="s">
        <v>221</v>
      </c>
      <c r="N4" s="182" t="s">
        <v>221</v>
      </c>
      <c r="O4" s="182" t="s">
        <v>221</v>
      </c>
      <c r="P4" s="182" t="s">
        <v>221</v>
      </c>
      <c r="Q4" s="182" t="s">
        <v>221</v>
      </c>
      <c r="R4" s="182" t="s">
        <v>221</v>
      </c>
      <c r="S4" s="182" t="s">
        <v>221</v>
      </c>
      <c r="T4" s="182" t="s">
        <v>221</v>
      </c>
      <c r="U4" s="182" t="s">
        <v>221</v>
      </c>
      <c r="V4" s="182" t="s">
        <v>221</v>
      </c>
      <c r="W4" s="182" t="s">
        <v>221</v>
      </c>
      <c r="X4" s="182" t="s">
        <v>221</v>
      </c>
      <c r="Y4" s="182" t="s">
        <v>221</v>
      </c>
      <c r="Z4" s="182" t="s">
        <v>221</v>
      </c>
      <c r="AA4" s="182" t="s">
        <v>221</v>
      </c>
      <c r="AB4" s="182" t="s">
        <v>221</v>
      </c>
      <c r="AC4" s="182" t="s">
        <v>221</v>
      </c>
      <c r="AD4" s="182" t="s">
        <v>221</v>
      </c>
      <c r="AE4" s="182" t="s">
        <v>221</v>
      </c>
      <c r="AF4" s="182" t="s">
        <v>221</v>
      </c>
      <c r="AG4" s="187"/>
      <c r="AH4" s="159"/>
      <c r="AI4" s="184"/>
      <c r="AJ4" s="159"/>
      <c r="AK4" s="159"/>
      <c r="AL4" s="159"/>
      <c r="AM4" s="159"/>
      <c r="AN4" s="159"/>
      <c r="AO4" s="159"/>
      <c r="AP4" s="159"/>
      <c r="AQ4" s="159"/>
      <c r="AR4" s="2"/>
    </row>
    <row r="5" spans="1:44" ht="12.75">
      <c r="A5" s="109">
        <v>1</v>
      </c>
      <c r="B5" s="105" t="s">
        <v>3</v>
      </c>
      <c r="C5" s="106"/>
      <c r="D5" s="163" t="s">
        <v>4</v>
      </c>
      <c r="E5" s="163" t="s">
        <v>2</v>
      </c>
      <c r="F5" s="163" t="s">
        <v>3</v>
      </c>
      <c r="G5" s="163" t="s">
        <v>3</v>
      </c>
      <c r="H5" s="163" t="s">
        <v>4</v>
      </c>
      <c r="I5" s="163" t="s">
        <v>2</v>
      </c>
      <c r="J5" s="163" t="s">
        <v>3</v>
      </c>
      <c r="K5" s="163" t="s">
        <v>2</v>
      </c>
      <c r="L5" s="106" t="s">
        <v>2</v>
      </c>
      <c r="M5" s="106" t="s">
        <v>3</v>
      </c>
      <c r="N5" s="106" t="s">
        <v>3</v>
      </c>
      <c r="O5" s="106" t="s">
        <v>3</v>
      </c>
      <c r="P5" s="106" t="s">
        <v>3</v>
      </c>
      <c r="Q5" s="106" t="s">
        <v>3</v>
      </c>
      <c r="R5" s="106" t="s">
        <v>3</v>
      </c>
      <c r="S5" s="106" t="s">
        <v>2</v>
      </c>
      <c r="T5" s="106" t="s">
        <v>1</v>
      </c>
      <c r="U5" s="106" t="s">
        <v>2</v>
      </c>
      <c r="V5" s="106" t="s">
        <v>3</v>
      </c>
      <c r="W5" s="106" t="s">
        <v>2</v>
      </c>
      <c r="X5" s="106" t="s">
        <v>3</v>
      </c>
      <c r="Y5" s="106" t="s">
        <v>2</v>
      </c>
      <c r="Z5" s="106" t="s">
        <v>3</v>
      </c>
      <c r="AA5" s="106" t="s">
        <v>2</v>
      </c>
      <c r="AB5" s="106" t="s">
        <v>1</v>
      </c>
      <c r="AC5" s="106" t="s">
        <v>2</v>
      </c>
      <c r="AD5" s="106" t="s">
        <v>3</v>
      </c>
      <c r="AE5" s="106" t="s">
        <v>3</v>
      </c>
      <c r="AF5" s="185" t="s">
        <v>2</v>
      </c>
      <c r="AG5" s="188"/>
      <c r="AH5" s="186">
        <v>1</v>
      </c>
      <c r="AI5" s="105" t="s">
        <v>3</v>
      </c>
      <c r="AJ5" s="106">
        <f aca="true" t="shared" si="0" ref="AJ5:AJ33">COUNTIF($C5:$AF5,"A")</f>
        <v>2</v>
      </c>
      <c r="AK5" s="106">
        <f aca="true" t="shared" si="1" ref="AK5:AK33">COUNTIF($C5:$AF5,"B")</f>
        <v>11</v>
      </c>
      <c r="AL5" s="106">
        <f aca="true" t="shared" si="2" ref="AL5:AL33">COUNTIF($C5:$AF5,"C")</f>
        <v>2</v>
      </c>
      <c r="AM5" s="106">
        <f aca="true" t="shared" si="3" ref="AM5:AM33">COUNTIF($C5:$AF5,"D")</f>
        <v>14</v>
      </c>
      <c r="AN5" s="106">
        <f aca="true" t="shared" si="4" ref="AN5:AN33">COUNTIF($C5:$AF5,"E")</f>
        <v>0</v>
      </c>
      <c r="AO5" s="106">
        <f aca="true" t="shared" si="5" ref="AO5:AO33">COUNTIF($C5:$AF5,"NR")</f>
        <v>0</v>
      </c>
      <c r="AP5" s="106">
        <f aca="true" t="shared" si="6" ref="AP5:AP33">COUNTIF($C5:$AF5,"2R")</f>
        <v>0</v>
      </c>
      <c r="AQ5" s="110">
        <f>COUNTIF($C5:$AF5,AI5)</f>
        <v>14</v>
      </c>
      <c r="AR5" s="202">
        <f>AQ5*100/29</f>
        <v>48.275862068965516</v>
      </c>
    </row>
    <row r="6" spans="1:44" ht="12.75">
      <c r="A6" s="109">
        <v>2</v>
      </c>
      <c r="B6" s="105" t="s">
        <v>4</v>
      </c>
      <c r="C6" s="106"/>
      <c r="D6" s="163" t="s">
        <v>2</v>
      </c>
      <c r="E6" s="163" t="s">
        <v>4</v>
      </c>
      <c r="F6" s="163" t="s">
        <v>4</v>
      </c>
      <c r="G6" s="163" t="s">
        <v>3</v>
      </c>
      <c r="H6" s="163" t="s">
        <v>1</v>
      </c>
      <c r="I6" s="163" t="s">
        <v>3</v>
      </c>
      <c r="J6" s="163" t="s">
        <v>3</v>
      </c>
      <c r="K6" s="163" t="s">
        <v>1</v>
      </c>
      <c r="L6" s="106" t="s">
        <v>3</v>
      </c>
      <c r="M6" s="106" t="s">
        <v>1</v>
      </c>
      <c r="N6" s="106" t="s">
        <v>4</v>
      </c>
      <c r="O6" s="106" t="s">
        <v>3</v>
      </c>
      <c r="P6" s="106" t="s">
        <v>3</v>
      </c>
      <c r="Q6" s="106" t="s">
        <v>1</v>
      </c>
      <c r="R6" s="106" t="s">
        <v>2</v>
      </c>
      <c r="S6" s="106" t="s">
        <v>4</v>
      </c>
      <c r="T6" s="106" t="s">
        <v>4</v>
      </c>
      <c r="U6" s="106" t="s">
        <v>3</v>
      </c>
      <c r="V6" s="106" t="s">
        <v>2</v>
      </c>
      <c r="W6" s="106" t="s">
        <v>2</v>
      </c>
      <c r="X6" s="106" t="s">
        <v>2</v>
      </c>
      <c r="Y6" s="106" t="s">
        <v>2</v>
      </c>
      <c r="Z6" s="106" t="s">
        <v>2</v>
      </c>
      <c r="AA6" s="106" t="s">
        <v>3</v>
      </c>
      <c r="AB6" s="106" t="s">
        <v>3</v>
      </c>
      <c r="AC6" s="106" t="s">
        <v>1</v>
      </c>
      <c r="AD6" s="106" t="s">
        <v>1</v>
      </c>
      <c r="AE6" s="106" t="s">
        <v>1</v>
      </c>
      <c r="AF6" s="185" t="s">
        <v>4</v>
      </c>
      <c r="AG6" s="188"/>
      <c r="AH6" s="186">
        <v>2</v>
      </c>
      <c r="AI6" s="105" t="s">
        <v>4</v>
      </c>
      <c r="AJ6" s="106">
        <f t="shared" si="0"/>
        <v>6</v>
      </c>
      <c r="AK6" s="106">
        <f t="shared" si="1"/>
        <v>7</v>
      </c>
      <c r="AL6" s="106">
        <f t="shared" si="2"/>
        <v>7</v>
      </c>
      <c r="AM6" s="106">
        <f t="shared" si="3"/>
        <v>9</v>
      </c>
      <c r="AN6" s="106">
        <f t="shared" si="4"/>
        <v>0</v>
      </c>
      <c r="AO6" s="106">
        <f t="shared" si="5"/>
        <v>0</v>
      </c>
      <c r="AP6" s="106">
        <f t="shared" si="6"/>
        <v>0</v>
      </c>
      <c r="AQ6" s="110">
        <f aca="true" t="shared" si="7" ref="AQ6:AQ30">COUNTIF($C6:$AF6,AI6)</f>
        <v>6</v>
      </c>
      <c r="AR6" s="202">
        <f aca="true" t="shared" si="8" ref="AR6:AR33">AQ6*100/29</f>
        <v>20.689655172413794</v>
      </c>
    </row>
    <row r="7" spans="1:44" ht="12.75">
      <c r="A7" s="109">
        <v>3</v>
      </c>
      <c r="B7" s="105" t="s">
        <v>1</v>
      </c>
      <c r="C7" s="106"/>
      <c r="D7" s="163" t="s">
        <v>4</v>
      </c>
      <c r="E7" s="163" t="s">
        <v>4</v>
      </c>
      <c r="F7" s="163" t="s">
        <v>4</v>
      </c>
      <c r="G7" s="163" t="s">
        <v>2</v>
      </c>
      <c r="H7" s="163" t="s">
        <v>2</v>
      </c>
      <c r="I7" s="163" t="s">
        <v>1</v>
      </c>
      <c r="J7" s="163" t="s">
        <v>4</v>
      </c>
      <c r="K7" s="163" t="s">
        <v>4</v>
      </c>
      <c r="L7" s="106" t="s">
        <v>4</v>
      </c>
      <c r="M7" s="106" t="s">
        <v>4</v>
      </c>
      <c r="N7" s="106" t="s">
        <v>1</v>
      </c>
      <c r="O7" s="106" t="s">
        <v>4</v>
      </c>
      <c r="P7" s="106" t="s">
        <v>4</v>
      </c>
      <c r="Q7" s="106" t="s">
        <v>4</v>
      </c>
      <c r="R7" s="106" t="s">
        <v>2</v>
      </c>
      <c r="S7" s="106" t="s">
        <v>1</v>
      </c>
      <c r="T7" s="106" t="s">
        <v>2</v>
      </c>
      <c r="U7" s="106" t="s">
        <v>2</v>
      </c>
      <c r="V7" s="106" t="s">
        <v>2</v>
      </c>
      <c r="W7" s="106" t="s">
        <v>3</v>
      </c>
      <c r="X7" s="106" t="s">
        <v>4</v>
      </c>
      <c r="Y7" s="106" t="s">
        <v>3</v>
      </c>
      <c r="Z7" s="106" t="s">
        <v>4</v>
      </c>
      <c r="AA7" s="106" t="s">
        <v>4</v>
      </c>
      <c r="AB7" s="106" t="s">
        <v>1</v>
      </c>
      <c r="AC7" s="106" t="s">
        <v>4</v>
      </c>
      <c r="AD7" s="106" t="s">
        <v>4</v>
      </c>
      <c r="AE7" s="106" t="s">
        <v>4</v>
      </c>
      <c r="AF7" s="185" t="s">
        <v>2</v>
      </c>
      <c r="AG7" s="188"/>
      <c r="AH7" s="186">
        <v>3</v>
      </c>
      <c r="AI7" s="105" t="s">
        <v>1</v>
      </c>
      <c r="AJ7" s="106">
        <f t="shared" si="0"/>
        <v>16</v>
      </c>
      <c r="AK7" s="106">
        <f t="shared" si="1"/>
        <v>7</v>
      </c>
      <c r="AL7" s="106">
        <f t="shared" si="2"/>
        <v>4</v>
      </c>
      <c r="AM7" s="106">
        <f t="shared" si="3"/>
        <v>2</v>
      </c>
      <c r="AN7" s="106">
        <f t="shared" si="4"/>
        <v>0</v>
      </c>
      <c r="AO7" s="106">
        <f t="shared" si="5"/>
        <v>0</v>
      </c>
      <c r="AP7" s="106">
        <f t="shared" si="6"/>
        <v>0</v>
      </c>
      <c r="AQ7" s="110">
        <f t="shared" si="7"/>
        <v>4</v>
      </c>
      <c r="AR7" s="202">
        <f t="shared" si="8"/>
        <v>13.793103448275861</v>
      </c>
    </row>
    <row r="8" spans="1:44" ht="12.75">
      <c r="A8" s="109">
        <v>4</v>
      </c>
      <c r="B8" s="105" t="s">
        <v>2</v>
      </c>
      <c r="C8" s="106"/>
      <c r="D8" s="163" t="s">
        <v>2</v>
      </c>
      <c r="E8" s="163" t="s">
        <v>2</v>
      </c>
      <c r="F8" s="163" t="s">
        <v>2</v>
      </c>
      <c r="G8" s="163" t="s">
        <v>2</v>
      </c>
      <c r="H8" s="163" t="s">
        <v>3</v>
      </c>
      <c r="I8" s="163" t="s">
        <v>2</v>
      </c>
      <c r="J8" s="163" t="s">
        <v>2</v>
      </c>
      <c r="K8" s="163" t="s">
        <v>2</v>
      </c>
      <c r="L8" s="106" t="s">
        <v>2</v>
      </c>
      <c r="M8" s="106" t="s">
        <v>2</v>
      </c>
      <c r="N8" s="106" t="s">
        <v>2</v>
      </c>
      <c r="O8" s="106" t="s">
        <v>3</v>
      </c>
      <c r="P8" s="106" t="s">
        <v>2</v>
      </c>
      <c r="Q8" s="106" t="s">
        <v>2</v>
      </c>
      <c r="R8" s="106" t="s">
        <v>2</v>
      </c>
      <c r="S8" s="106" t="s">
        <v>2</v>
      </c>
      <c r="T8" s="106" t="s">
        <v>1</v>
      </c>
      <c r="U8" s="106" t="s">
        <v>2</v>
      </c>
      <c r="V8" s="106" t="s">
        <v>2</v>
      </c>
      <c r="W8" s="106" t="s">
        <v>1</v>
      </c>
      <c r="X8" s="106" t="s">
        <v>3</v>
      </c>
      <c r="Y8" s="106" t="s">
        <v>3</v>
      </c>
      <c r="Z8" s="106" t="s">
        <v>1</v>
      </c>
      <c r="AA8" s="106" t="s">
        <v>2</v>
      </c>
      <c r="AB8" s="106" t="s">
        <v>2</v>
      </c>
      <c r="AC8" s="106" t="s">
        <v>2</v>
      </c>
      <c r="AD8" s="106" t="s">
        <v>2</v>
      </c>
      <c r="AE8" s="106" t="s">
        <v>2</v>
      </c>
      <c r="AF8" s="185" t="s">
        <v>2</v>
      </c>
      <c r="AG8" s="188"/>
      <c r="AH8" s="186">
        <v>4</v>
      </c>
      <c r="AI8" s="105" t="s">
        <v>2</v>
      </c>
      <c r="AJ8" s="106">
        <f t="shared" si="0"/>
        <v>0</v>
      </c>
      <c r="AK8" s="106">
        <f t="shared" si="1"/>
        <v>22</v>
      </c>
      <c r="AL8" s="106">
        <f t="shared" si="2"/>
        <v>3</v>
      </c>
      <c r="AM8" s="106">
        <f t="shared" si="3"/>
        <v>4</v>
      </c>
      <c r="AN8" s="106">
        <f t="shared" si="4"/>
        <v>0</v>
      </c>
      <c r="AO8" s="106">
        <f t="shared" si="5"/>
        <v>0</v>
      </c>
      <c r="AP8" s="106">
        <f t="shared" si="6"/>
        <v>0</v>
      </c>
      <c r="AQ8" s="110">
        <f t="shared" si="7"/>
        <v>22</v>
      </c>
      <c r="AR8" s="202">
        <f t="shared" si="8"/>
        <v>75.86206896551724</v>
      </c>
    </row>
    <row r="9" spans="1:44" ht="12.75">
      <c r="A9" s="109">
        <v>5</v>
      </c>
      <c r="B9" s="105" t="s">
        <v>2</v>
      </c>
      <c r="C9" s="106"/>
      <c r="D9" s="163" t="s">
        <v>2</v>
      </c>
      <c r="E9" s="163" t="s">
        <v>2</v>
      </c>
      <c r="F9" s="163" t="s">
        <v>2</v>
      </c>
      <c r="G9" s="163" t="s">
        <v>2</v>
      </c>
      <c r="H9" s="163" t="s">
        <v>2</v>
      </c>
      <c r="I9" s="163" t="s">
        <v>2</v>
      </c>
      <c r="J9" s="163" t="s">
        <v>2</v>
      </c>
      <c r="K9" s="163" t="s">
        <v>1</v>
      </c>
      <c r="L9" s="106" t="s">
        <v>2</v>
      </c>
      <c r="M9" s="106" t="s">
        <v>2</v>
      </c>
      <c r="N9" s="106" t="s">
        <v>2</v>
      </c>
      <c r="O9" s="106" t="s">
        <v>2</v>
      </c>
      <c r="P9" s="106" t="s">
        <v>1</v>
      </c>
      <c r="Q9" s="106" t="s">
        <v>2</v>
      </c>
      <c r="R9" s="106" t="s">
        <v>2</v>
      </c>
      <c r="S9" s="106" t="s">
        <v>2</v>
      </c>
      <c r="T9" s="106" t="s">
        <v>2</v>
      </c>
      <c r="U9" s="106" t="s">
        <v>2</v>
      </c>
      <c r="V9" s="106" t="s">
        <v>2</v>
      </c>
      <c r="W9" s="106" t="s">
        <v>2</v>
      </c>
      <c r="X9" s="106" t="s">
        <v>1</v>
      </c>
      <c r="Y9" s="106" t="s">
        <v>2</v>
      </c>
      <c r="Z9" s="106" t="s">
        <v>2</v>
      </c>
      <c r="AA9" s="106" t="s">
        <v>2</v>
      </c>
      <c r="AB9" s="106" t="s">
        <v>2</v>
      </c>
      <c r="AC9" s="106" t="s">
        <v>2</v>
      </c>
      <c r="AD9" s="106" t="s">
        <v>2</v>
      </c>
      <c r="AE9" s="106" t="s">
        <v>2</v>
      </c>
      <c r="AF9" s="185" t="s">
        <v>1</v>
      </c>
      <c r="AG9" s="188"/>
      <c r="AH9" s="186">
        <v>5</v>
      </c>
      <c r="AI9" s="105" t="s">
        <v>2</v>
      </c>
      <c r="AJ9" s="106">
        <f t="shared" si="0"/>
        <v>0</v>
      </c>
      <c r="AK9" s="106">
        <f t="shared" si="1"/>
        <v>25</v>
      </c>
      <c r="AL9" s="106">
        <f t="shared" si="2"/>
        <v>4</v>
      </c>
      <c r="AM9" s="106">
        <f t="shared" si="3"/>
        <v>0</v>
      </c>
      <c r="AN9" s="106">
        <f t="shared" si="4"/>
        <v>0</v>
      </c>
      <c r="AO9" s="106">
        <f t="shared" si="5"/>
        <v>0</v>
      </c>
      <c r="AP9" s="106">
        <f t="shared" si="6"/>
        <v>0</v>
      </c>
      <c r="AQ9" s="110">
        <f t="shared" si="7"/>
        <v>25</v>
      </c>
      <c r="AR9" s="202">
        <f t="shared" si="8"/>
        <v>86.20689655172414</v>
      </c>
    </row>
    <row r="10" spans="1:44" ht="12.75">
      <c r="A10" s="109">
        <v>6</v>
      </c>
      <c r="B10" s="105" t="s">
        <v>1</v>
      </c>
      <c r="C10" s="106"/>
      <c r="D10" s="163" t="s">
        <v>1</v>
      </c>
      <c r="E10" s="163" t="s">
        <v>1</v>
      </c>
      <c r="F10" s="163" t="s">
        <v>1</v>
      </c>
      <c r="G10" s="163" t="s">
        <v>1</v>
      </c>
      <c r="H10" s="163" t="s">
        <v>1</v>
      </c>
      <c r="I10" s="163" t="s">
        <v>2</v>
      </c>
      <c r="J10" s="163" t="s">
        <v>1</v>
      </c>
      <c r="K10" s="163" t="s">
        <v>2</v>
      </c>
      <c r="L10" s="106" t="s">
        <v>2</v>
      </c>
      <c r="M10" s="106" t="s">
        <v>2</v>
      </c>
      <c r="N10" s="106" t="s">
        <v>1</v>
      </c>
      <c r="O10" s="106" t="s">
        <v>2</v>
      </c>
      <c r="P10" s="106" t="s">
        <v>4</v>
      </c>
      <c r="Q10" s="106" t="s">
        <v>1</v>
      </c>
      <c r="R10" s="106" t="s">
        <v>1</v>
      </c>
      <c r="S10" s="106" t="s">
        <v>1</v>
      </c>
      <c r="T10" s="106" t="s">
        <v>1</v>
      </c>
      <c r="U10" s="106" t="s">
        <v>1</v>
      </c>
      <c r="V10" s="106" t="s">
        <v>1</v>
      </c>
      <c r="W10" s="106" t="s">
        <v>1</v>
      </c>
      <c r="X10" s="106" t="s">
        <v>2</v>
      </c>
      <c r="Y10" s="106" t="s">
        <v>1</v>
      </c>
      <c r="Z10" s="106" t="s">
        <v>1</v>
      </c>
      <c r="AA10" s="106" t="s">
        <v>1</v>
      </c>
      <c r="AB10" s="106" t="s">
        <v>1</v>
      </c>
      <c r="AC10" s="106" t="s">
        <v>1</v>
      </c>
      <c r="AD10" s="106" t="s">
        <v>2</v>
      </c>
      <c r="AE10" s="106" t="s">
        <v>1</v>
      </c>
      <c r="AF10" s="185" t="s">
        <v>2</v>
      </c>
      <c r="AG10" s="188"/>
      <c r="AH10" s="186">
        <v>6</v>
      </c>
      <c r="AI10" s="105" t="s">
        <v>1</v>
      </c>
      <c r="AJ10" s="106">
        <f t="shared" si="0"/>
        <v>1</v>
      </c>
      <c r="AK10" s="106">
        <f t="shared" si="1"/>
        <v>8</v>
      </c>
      <c r="AL10" s="106">
        <f t="shared" si="2"/>
        <v>20</v>
      </c>
      <c r="AM10" s="106">
        <f t="shared" si="3"/>
        <v>0</v>
      </c>
      <c r="AN10" s="106">
        <f t="shared" si="4"/>
        <v>0</v>
      </c>
      <c r="AO10" s="106">
        <f t="shared" si="5"/>
        <v>0</v>
      </c>
      <c r="AP10" s="106">
        <f t="shared" si="6"/>
        <v>0</v>
      </c>
      <c r="AQ10" s="110">
        <f t="shared" si="7"/>
        <v>20</v>
      </c>
      <c r="AR10" s="202">
        <f t="shared" si="8"/>
        <v>68.96551724137932</v>
      </c>
    </row>
    <row r="11" spans="1:44" ht="12.75">
      <c r="A11" s="109">
        <v>7</v>
      </c>
      <c r="B11" s="105" t="s">
        <v>4</v>
      </c>
      <c r="C11" s="106"/>
      <c r="D11" s="163" t="s">
        <v>4</v>
      </c>
      <c r="E11" s="163" t="s">
        <v>4</v>
      </c>
      <c r="F11" s="163" t="s">
        <v>4</v>
      </c>
      <c r="G11" s="163" t="s">
        <v>4</v>
      </c>
      <c r="H11" s="163" t="s">
        <v>4</v>
      </c>
      <c r="I11" s="163" t="s">
        <v>4</v>
      </c>
      <c r="J11" s="163" t="s">
        <v>4</v>
      </c>
      <c r="K11" s="163" t="s">
        <v>4</v>
      </c>
      <c r="L11" s="106" t="s">
        <v>4</v>
      </c>
      <c r="M11" s="106" t="s">
        <v>4</v>
      </c>
      <c r="N11" s="106" t="s">
        <v>4</v>
      </c>
      <c r="O11" s="106" t="s">
        <v>4</v>
      </c>
      <c r="P11" s="106" t="s">
        <v>4</v>
      </c>
      <c r="Q11" s="106" t="s">
        <v>4</v>
      </c>
      <c r="R11" s="106" t="s">
        <v>4</v>
      </c>
      <c r="S11" s="106" t="s">
        <v>4</v>
      </c>
      <c r="T11" s="106" t="s">
        <v>4</v>
      </c>
      <c r="U11" s="106" t="s">
        <v>4</v>
      </c>
      <c r="V11" s="106" t="s">
        <v>4</v>
      </c>
      <c r="W11" s="106" t="s">
        <v>4</v>
      </c>
      <c r="X11" s="106" t="s">
        <v>4</v>
      </c>
      <c r="Y11" s="106" t="s">
        <v>4</v>
      </c>
      <c r="Z11" s="106" t="s">
        <v>4</v>
      </c>
      <c r="AA11" s="106" t="s">
        <v>4</v>
      </c>
      <c r="AB11" s="106" t="s">
        <v>4</v>
      </c>
      <c r="AC11" s="106" t="s">
        <v>4</v>
      </c>
      <c r="AD11" s="106" t="s">
        <v>4</v>
      </c>
      <c r="AE11" s="106" t="s">
        <v>4</v>
      </c>
      <c r="AF11" s="185" t="s">
        <v>4</v>
      </c>
      <c r="AG11" s="188"/>
      <c r="AH11" s="186">
        <v>7</v>
      </c>
      <c r="AI11" s="105" t="s">
        <v>4</v>
      </c>
      <c r="AJ11" s="106">
        <f t="shared" si="0"/>
        <v>29</v>
      </c>
      <c r="AK11" s="106">
        <f t="shared" si="1"/>
        <v>0</v>
      </c>
      <c r="AL11" s="106">
        <f t="shared" si="2"/>
        <v>0</v>
      </c>
      <c r="AM11" s="106">
        <f t="shared" si="3"/>
        <v>0</v>
      </c>
      <c r="AN11" s="106">
        <f t="shared" si="4"/>
        <v>0</v>
      </c>
      <c r="AO11" s="106">
        <f t="shared" si="5"/>
        <v>0</v>
      </c>
      <c r="AP11" s="106">
        <f t="shared" si="6"/>
        <v>0</v>
      </c>
      <c r="AQ11" s="110">
        <f t="shared" si="7"/>
        <v>29</v>
      </c>
      <c r="AR11" s="202">
        <f t="shared" si="8"/>
        <v>100</v>
      </c>
    </row>
    <row r="12" spans="1:44" ht="12.75">
      <c r="A12" s="109">
        <v>8</v>
      </c>
      <c r="B12" s="105" t="s">
        <v>4</v>
      </c>
      <c r="C12" s="106"/>
      <c r="D12" s="163" t="s">
        <v>4</v>
      </c>
      <c r="E12" s="163" t="s">
        <v>4</v>
      </c>
      <c r="F12" s="163" t="s">
        <v>4</v>
      </c>
      <c r="G12" s="163" t="s">
        <v>2</v>
      </c>
      <c r="H12" s="163" t="s">
        <v>4</v>
      </c>
      <c r="I12" s="163" t="s">
        <v>4</v>
      </c>
      <c r="J12" s="163" t="s">
        <v>4</v>
      </c>
      <c r="K12" s="163" t="s">
        <v>4</v>
      </c>
      <c r="L12" s="106" t="s">
        <v>4</v>
      </c>
      <c r="M12" s="106" t="s">
        <v>4</v>
      </c>
      <c r="N12" s="106" t="s">
        <v>4</v>
      </c>
      <c r="O12" s="106" t="s">
        <v>4</v>
      </c>
      <c r="P12" s="106" t="s">
        <v>4</v>
      </c>
      <c r="Q12" s="106" t="s">
        <v>4</v>
      </c>
      <c r="R12" s="106" t="s">
        <v>4</v>
      </c>
      <c r="S12" s="106" t="s">
        <v>4</v>
      </c>
      <c r="T12" s="106" t="s">
        <v>4</v>
      </c>
      <c r="U12" s="106" t="s">
        <v>4</v>
      </c>
      <c r="V12" s="106" t="s">
        <v>4</v>
      </c>
      <c r="W12" s="106" t="s">
        <v>4</v>
      </c>
      <c r="X12" s="106" t="s">
        <v>4</v>
      </c>
      <c r="Y12" s="106" t="s">
        <v>4</v>
      </c>
      <c r="Z12" s="106" t="s">
        <v>4</v>
      </c>
      <c r="AA12" s="106" t="s">
        <v>4</v>
      </c>
      <c r="AB12" s="106" t="s">
        <v>4</v>
      </c>
      <c r="AC12" s="106" t="s">
        <v>4</v>
      </c>
      <c r="AD12" s="106" t="s">
        <v>4</v>
      </c>
      <c r="AE12" s="106" t="s">
        <v>4</v>
      </c>
      <c r="AF12" s="185" t="s">
        <v>4</v>
      </c>
      <c r="AG12" s="188"/>
      <c r="AH12" s="186">
        <v>8</v>
      </c>
      <c r="AI12" s="105" t="s">
        <v>4</v>
      </c>
      <c r="AJ12" s="106">
        <f t="shared" si="0"/>
        <v>28</v>
      </c>
      <c r="AK12" s="106">
        <f t="shared" si="1"/>
        <v>1</v>
      </c>
      <c r="AL12" s="106">
        <f t="shared" si="2"/>
        <v>0</v>
      </c>
      <c r="AM12" s="106">
        <f t="shared" si="3"/>
        <v>0</v>
      </c>
      <c r="AN12" s="106">
        <f t="shared" si="4"/>
        <v>0</v>
      </c>
      <c r="AO12" s="106">
        <f t="shared" si="5"/>
        <v>0</v>
      </c>
      <c r="AP12" s="106">
        <f t="shared" si="6"/>
        <v>0</v>
      </c>
      <c r="AQ12" s="110">
        <f t="shared" si="7"/>
        <v>28</v>
      </c>
      <c r="AR12" s="202">
        <f t="shared" si="8"/>
        <v>96.55172413793103</v>
      </c>
    </row>
    <row r="13" spans="1:44" ht="12.75">
      <c r="A13" s="109">
        <v>9</v>
      </c>
      <c r="B13" s="105" t="s">
        <v>3</v>
      </c>
      <c r="C13" s="106"/>
      <c r="D13" s="163" t="s">
        <v>3</v>
      </c>
      <c r="E13" s="163" t="s">
        <v>3</v>
      </c>
      <c r="F13" s="163" t="s">
        <v>2</v>
      </c>
      <c r="G13" s="163" t="s">
        <v>3</v>
      </c>
      <c r="H13" s="163" t="s">
        <v>1</v>
      </c>
      <c r="I13" s="163" t="s">
        <v>3</v>
      </c>
      <c r="J13" s="163" t="s">
        <v>2</v>
      </c>
      <c r="K13" s="163" t="s">
        <v>3</v>
      </c>
      <c r="L13" s="106" t="s">
        <v>1</v>
      </c>
      <c r="M13" s="106" t="s">
        <v>3</v>
      </c>
      <c r="N13" s="106" t="s">
        <v>1</v>
      </c>
      <c r="O13" s="106" t="s">
        <v>3</v>
      </c>
      <c r="P13" s="106" t="s">
        <v>3</v>
      </c>
      <c r="Q13" s="106" t="s">
        <v>3</v>
      </c>
      <c r="R13" s="106" t="s">
        <v>3</v>
      </c>
      <c r="S13" s="106" t="s">
        <v>3</v>
      </c>
      <c r="T13" s="106" t="s">
        <v>1</v>
      </c>
      <c r="U13" s="106" t="s">
        <v>2</v>
      </c>
      <c r="V13" s="106" t="s">
        <v>3</v>
      </c>
      <c r="W13" s="106" t="s">
        <v>3</v>
      </c>
      <c r="X13" s="106" t="s">
        <v>3</v>
      </c>
      <c r="Y13" s="106" t="s">
        <v>3</v>
      </c>
      <c r="Z13" s="106" t="s">
        <v>3</v>
      </c>
      <c r="AA13" s="106" t="s">
        <v>1</v>
      </c>
      <c r="AB13" s="106" t="s">
        <v>3</v>
      </c>
      <c r="AC13" s="106" t="s">
        <v>3</v>
      </c>
      <c r="AD13" s="106" t="s">
        <v>3</v>
      </c>
      <c r="AE13" s="106" t="s">
        <v>1</v>
      </c>
      <c r="AF13" s="185" t="s">
        <v>3</v>
      </c>
      <c r="AG13" s="188"/>
      <c r="AH13" s="186">
        <v>9</v>
      </c>
      <c r="AI13" s="105" t="s">
        <v>3</v>
      </c>
      <c r="AJ13" s="106">
        <f t="shared" si="0"/>
        <v>0</v>
      </c>
      <c r="AK13" s="106">
        <f t="shared" si="1"/>
        <v>3</v>
      </c>
      <c r="AL13" s="106">
        <f t="shared" si="2"/>
        <v>6</v>
      </c>
      <c r="AM13" s="106">
        <f t="shared" si="3"/>
        <v>20</v>
      </c>
      <c r="AN13" s="106">
        <f t="shared" si="4"/>
        <v>0</v>
      </c>
      <c r="AO13" s="106">
        <f t="shared" si="5"/>
        <v>0</v>
      </c>
      <c r="AP13" s="106">
        <f t="shared" si="6"/>
        <v>0</v>
      </c>
      <c r="AQ13" s="110">
        <f t="shared" si="7"/>
        <v>20</v>
      </c>
      <c r="AR13" s="202">
        <f t="shared" si="8"/>
        <v>68.96551724137932</v>
      </c>
    </row>
    <row r="14" spans="1:44" ht="12.75">
      <c r="A14" s="109">
        <v>10</v>
      </c>
      <c r="B14" s="105" t="s">
        <v>4</v>
      </c>
      <c r="C14" s="106"/>
      <c r="D14" s="163" t="s">
        <v>4</v>
      </c>
      <c r="E14" s="163" t="s">
        <v>2</v>
      </c>
      <c r="F14" s="163" t="s">
        <v>2</v>
      </c>
      <c r="G14" s="163" t="s">
        <v>3</v>
      </c>
      <c r="H14" s="163" t="s">
        <v>2</v>
      </c>
      <c r="I14" s="163" t="s">
        <v>4</v>
      </c>
      <c r="J14" s="163" t="s">
        <v>2</v>
      </c>
      <c r="K14" s="163" t="s">
        <v>5</v>
      </c>
      <c r="L14" s="106" t="s">
        <v>2</v>
      </c>
      <c r="M14" s="106" t="s">
        <v>4</v>
      </c>
      <c r="N14" s="106" t="s">
        <v>4</v>
      </c>
      <c r="O14" s="106" t="s">
        <v>3</v>
      </c>
      <c r="P14" s="106" t="s">
        <v>2</v>
      </c>
      <c r="Q14" s="106" t="s">
        <v>3</v>
      </c>
      <c r="R14" s="106" t="s">
        <v>4</v>
      </c>
      <c r="S14" s="106" t="s">
        <v>1</v>
      </c>
      <c r="T14" s="106" t="s">
        <v>4</v>
      </c>
      <c r="U14" s="106" t="s">
        <v>2</v>
      </c>
      <c r="V14" s="106" t="s">
        <v>4</v>
      </c>
      <c r="W14" s="106" t="s">
        <v>2</v>
      </c>
      <c r="X14" s="106" t="s">
        <v>2</v>
      </c>
      <c r="Y14" s="106" t="s">
        <v>2</v>
      </c>
      <c r="Z14" s="106" t="s">
        <v>3</v>
      </c>
      <c r="AA14" s="106" t="s">
        <v>2</v>
      </c>
      <c r="AB14" s="106" t="s">
        <v>2</v>
      </c>
      <c r="AC14" s="106" t="s">
        <v>2</v>
      </c>
      <c r="AD14" s="106" t="s">
        <v>1</v>
      </c>
      <c r="AE14" s="106" t="s">
        <v>2</v>
      </c>
      <c r="AF14" s="185" t="s">
        <v>2</v>
      </c>
      <c r="AG14" s="188"/>
      <c r="AH14" s="186">
        <v>10</v>
      </c>
      <c r="AI14" s="105" t="s">
        <v>4</v>
      </c>
      <c r="AJ14" s="106">
        <f t="shared" si="0"/>
        <v>7</v>
      </c>
      <c r="AK14" s="106">
        <f t="shared" si="1"/>
        <v>15</v>
      </c>
      <c r="AL14" s="106">
        <f t="shared" si="2"/>
        <v>2</v>
      </c>
      <c r="AM14" s="106">
        <f t="shared" si="3"/>
        <v>4</v>
      </c>
      <c r="AN14" s="106">
        <f t="shared" si="4"/>
        <v>0</v>
      </c>
      <c r="AO14" s="106">
        <f t="shared" si="5"/>
        <v>1</v>
      </c>
      <c r="AP14" s="106">
        <f t="shared" si="6"/>
        <v>0</v>
      </c>
      <c r="AQ14" s="110">
        <f t="shared" si="7"/>
        <v>7</v>
      </c>
      <c r="AR14" s="202">
        <f t="shared" si="8"/>
        <v>24.137931034482758</v>
      </c>
    </row>
    <row r="15" spans="1:44" ht="12.75">
      <c r="A15" s="109">
        <v>11</v>
      </c>
      <c r="B15" s="105" t="s">
        <v>1</v>
      </c>
      <c r="C15" s="106"/>
      <c r="D15" s="163" t="s">
        <v>1</v>
      </c>
      <c r="E15" s="163" t="s">
        <v>1</v>
      </c>
      <c r="F15" s="163" t="s">
        <v>1</v>
      </c>
      <c r="G15" s="163" t="s">
        <v>3</v>
      </c>
      <c r="H15" s="163" t="s">
        <v>5</v>
      </c>
      <c r="I15" s="163" t="s">
        <v>3</v>
      </c>
      <c r="J15" s="163" t="s">
        <v>3</v>
      </c>
      <c r="K15" s="163" t="s">
        <v>1</v>
      </c>
      <c r="L15" s="106" t="s">
        <v>1</v>
      </c>
      <c r="M15" s="106" t="s">
        <v>4</v>
      </c>
      <c r="N15" s="106" t="s">
        <v>1</v>
      </c>
      <c r="O15" s="106" t="s">
        <v>1</v>
      </c>
      <c r="P15" s="106" t="s">
        <v>1</v>
      </c>
      <c r="Q15" s="106" t="s">
        <v>3</v>
      </c>
      <c r="R15" s="106" t="s">
        <v>3</v>
      </c>
      <c r="S15" s="106" t="s">
        <v>1</v>
      </c>
      <c r="T15" s="106" t="s">
        <v>1</v>
      </c>
      <c r="U15" s="106" t="s">
        <v>4</v>
      </c>
      <c r="V15" s="106" t="s">
        <v>1</v>
      </c>
      <c r="W15" s="106" t="s">
        <v>4</v>
      </c>
      <c r="X15" s="106" t="s">
        <v>1</v>
      </c>
      <c r="Y15" s="106" t="s">
        <v>3</v>
      </c>
      <c r="Z15" s="106" t="s">
        <v>1</v>
      </c>
      <c r="AA15" s="106" t="s">
        <v>1</v>
      </c>
      <c r="AB15" s="106" t="s">
        <v>1</v>
      </c>
      <c r="AC15" s="106" t="s">
        <v>1</v>
      </c>
      <c r="AD15" s="106" t="s">
        <v>3</v>
      </c>
      <c r="AE15" s="106" t="s">
        <v>1</v>
      </c>
      <c r="AF15" s="185" t="s">
        <v>1</v>
      </c>
      <c r="AG15" s="188"/>
      <c r="AH15" s="186">
        <v>11</v>
      </c>
      <c r="AI15" s="105" t="s">
        <v>1</v>
      </c>
      <c r="AJ15" s="106">
        <f t="shared" si="0"/>
        <v>3</v>
      </c>
      <c r="AK15" s="106">
        <f t="shared" si="1"/>
        <v>0</v>
      </c>
      <c r="AL15" s="106">
        <f t="shared" si="2"/>
        <v>18</v>
      </c>
      <c r="AM15" s="106">
        <f t="shared" si="3"/>
        <v>7</v>
      </c>
      <c r="AN15" s="106">
        <f t="shared" si="4"/>
        <v>0</v>
      </c>
      <c r="AO15" s="106">
        <f t="shared" si="5"/>
        <v>1</v>
      </c>
      <c r="AP15" s="106">
        <f t="shared" si="6"/>
        <v>0</v>
      </c>
      <c r="AQ15" s="110">
        <f t="shared" si="7"/>
        <v>18</v>
      </c>
      <c r="AR15" s="202">
        <f t="shared" si="8"/>
        <v>62.06896551724138</v>
      </c>
    </row>
    <row r="16" spans="1:44" ht="12.75">
      <c r="A16" s="109">
        <v>12</v>
      </c>
      <c r="B16" s="105" t="s">
        <v>4</v>
      </c>
      <c r="C16" s="106"/>
      <c r="D16" s="163" t="s">
        <v>4</v>
      </c>
      <c r="E16" s="163" t="s">
        <v>3</v>
      </c>
      <c r="F16" s="163" t="s">
        <v>4</v>
      </c>
      <c r="G16" s="163" t="s">
        <v>4</v>
      </c>
      <c r="H16" s="163" t="s">
        <v>4</v>
      </c>
      <c r="I16" s="163" t="s">
        <v>4</v>
      </c>
      <c r="J16" s="163" t="s">
        <v>4</v>
      </c>
      <c r="K16" s="163" t="s">
        <v>4</v>
      </c>
      <c r="L16" s="106" t="s">
        <v>4</v>
      </c>
      <c r="M16" s="106" t="s">
        <v>4</v>
      </c>
      <c r="N16" s="106" t="s">
        <v>4</v>
      </c>
      <c r="O16" s="106" t="s">
        <v>4</v>
      </c>
      <c r="P16" s="106" t="s">
        <v>4</v>
      </c>
      <c r="Q16" s="106" t="s">
        <v>4</v>
      </c>
      <c r="R16" s="106" t="s">
        <v>4</v>
      </c>
      <c r="S16" s="106" t="s">
        <v>4</v>
      </c>
      <c r="T16" s="106" t="s">
        <v>4</v>
      </c>
      <c r="U16" s="106" t="s">
        <v>4</v>
      </c>
      <c r="V16" s="106" t="s">
        <v>4</v>
      </c>
      <c r="W16" s="106" t="s">
        <v>4</v>
      </c>
      <c r="X16" s="106" t="s">
        <v>4</v>
      </c>
      <c r="Y16" s="106" t="s">
        <v>4</v>
      </c>
      <c r="Z16" s="106" t="s">
        <v>3</v>
      </c>
      <c r="AA16" s="106" t="s">
        <v>4</v>
      </c>
      <c r="AB16" s="106" t="s">
        <v>4</v>
      </c>
      <c r="AC16" s="106" t="s">
        <v>1</v>
      </c>
      <c r="AD16" s="106" t="s">
        <v>4</v>
      </c>
      <c r="AE16" s="106" t="s">
        <v>4</v>
      </c>
      <c r="AF16" s="185" t="s">
        <v>4</v>
      </c>
      <c r="AG16" s="188"/>
      <c r="AH16" s="186">
        <v>12</v>
      </c>
      <c r="AI16" s="105" t="s">
        <v>4</v>
      </c>
      <c r="AJ16" s="106">
        <f t="shared" si="0"/>
        <v>26</v>
      </c>
      <c r="AK16" s="106">
        <f t="shared" si="1"/>
        <v>0</v>
      </c>
      <c r="AL16" s="106">
        <f t="shared" si="2"/>
        <v>1</v>
      </c>
      <c r="AM16" s="106">
        <f t="shared" si="3"/>
        <v>2</v>
      </c>
      <c r="AN16" s="106">
        <f t="shared" si="4"/>
        <v>0</v>
      </c>
      <c r="AO16" s="106">
        <f t="shared" si="5"/>
        <v>0</v>
      </c>
      <c r="AP16" s="106">
        <f t="shared" si="6"/>
        <v>0</v>
      </c>
      <c r="AQ16" s="110">
        <f t="shared" si="7"/>
        <v>26</v>
      </c>
      <c r="AR16" s="202">
        <f t="shared" si="8"/>
        <v>89.65517241379311</v>
      </c>
    </row>
    <row r="17" spans="1:44" ht="12.75">
      <c r="A17" s="109">
        <v>13</v>
      </c>
      <c r="B17" s="105" t="s">
        <v>1</v>
      </c>
      <c r="C17" s="106"/>
      <c r="D17" s="163" t="s">
        <v>3</v>
      </c>
      <c r="E17" s="163" t="s">
        <v>1</v>
      </c>
      <c r="F17" s="163" t="s">
        <v>2</v>
      </c>
      <c r="G17" s="163" t="s">
        <v>4</v>
      </c>
      <c r="H17" s="163" t="s">
        <v>1</v>
      </c>
      <c r="I17" s="163" t="s">
        <v>1</v>
      </c>
      <c r="J17" s="163" t="s">
        <v>3</v>
      </c>
      <c r="K17" s="163" t="s">
        <v>3</v>
      </c>
      <c r="L17" s="106" t="s">
        <v>3</v>
      </c>
      <c r="M17" s="106" t="s">
        <v>1</v>
      </c>
      <c r="N17" s="106" t="s">
        <v>1</v>
      </c>
      <c r="O17" s="106" t="s">
        <v>4</v>
      </c>
      <c r="P17" s="106" t="s">
        <v>3</v>
      </c>
      <c r="Q17" s="106" t="s">
        <v>1</v>
      </c>
      <c r="R17" s="106" t="s">
        <v>3</v>
      </c>
      <c r="S17" s="106" t="s">
        <v>1</v>
      </c>
      <c r="T17" s="106" t="s">
        <v>3</v>
      </c>
      <c r="U17" s="106" t="s">
        <v>3</v>
      </c>
      <c r="V17" s="106" t="s">
        <v>3</v>
      </c>
      <c r="W17" s="106" t="s">
        <v>2</v>
      </c>
      <c r="X17" s="106" t="s">
        <v>4</v>
      </c>
      <c r="Y17" s="106" t="s">
        <v>1</v>
      </c>
      <c r="Z17" s="106" t="s">
        <v>1</v>
      </c>
      <c r="AA17" s="106" t="s">
        <v>1</v>
      </c>
      <c r="AB17" s="106" t="s">
        <v>3</v>
      </c>
      <c r="AC17" s="106" t="s">
        <v>2</v>
      </c>
      <c r="AD17" s="106" t="s">
        <v>3</v>
      </c>
      <c r="AE17" s="106" t="s">
        <v>3</v>
      </c>
      <c r="AF17" s="185" t="s">
        <v>3</v>
      </c>
      <c r="AG17" s="188"/>
      <c r="AH17" s="186">
        <v>13</v>
      </c>
      <c r="AI17" s="105" t="s">
        <v>1</v>
      </c>
      <c r="AJ17" s="106">
        <f t="shared" si="0"/>
        <v>3</v>
      </c>
      <c r="AK17" s="106">
        <f t="shared" si="1"/>
        <v>3</v>
      </c>
      <c r="AL17" s="106">
        <f t="shared" si="2"/>
        <v>10</v>
      </c>
      <c r="AM17" s="106">
        <f t="shared" si="3"/>
        <v>13</v>
      </c>
      <c r="AN17" s="106">
        <f t="shared" si="4"/>
        <v>0</v>
      </c>
      <c r="AO17" s="106">
        <f t="shared" si="5"/>
        <v>0</v>
      </c>
      <c r="AP17" s="106">
        <f t="shared" si="6"/>
        <v>0</v>
      </c>
      <c r="AQ17" s="110">
        <f t="shared" si="7"/>
        <v>10</v>
      </c>
      <c r="AR17" s="202">
        <f t="shared" si="8"/>
        <v>34.48275862068966</v>
      </c>
    </row>
    <row r="18" spans="1:44" ht="12.75">
      <c r="A18" s="109">
        <v>14</v>
      </c>
      <c r="B18" s="105" t="s">
        <v>2</v>
      </c>
      <c r="C18" s="106"/>
      <c r="D18" s="163" t="s">
        <v>2</v>
      </c>
      <c r="E18" s="163" t="s">
        <v>5</v>
      </c>
      <c r="F18" s="163" t="s">
        <v>5</v>
      </c>
      <c r="G18" s="163" t="s">
        <v>1</v>
      </c>
      <c r="H18" s="163" t="s">
        <v>4</v>
      </c>
      <c r="I18" s="163" t="s">
        <v>2</v>
      </c>
      <c r="J18" s="163" t="s">
        <v>2</v>
      </c>
      <c r="K18" s="163" t="s">
        <v>4</v>
      </c>
      <c r="L18" s="106" t="s">
        <v>2</v>
      </c>
      <c r="M18" s="106" t="s">
        <v>2</v>
      </c>
      <c r="N18" s="106" t="s">
        <v>1</v>
      </c>
      <c r="O18" s="106" t="s">
        <v>3</v>
      </c>
      <c r="P18" s="106" t="s">
        <v>1</v>
      </c>
      <c r="Q18" s="106" t="s">
        <v>4</v>
      </c>
      <c r="R18" s="106" t="s">
        <v>1</v>
      </c>
      <c r="S18" s="106" t="s">
        <v>2</v>
      </c>
      <c r="T18" s="106" t="s">
        <v>1</v>
      </c>
      <c r="U18" s="106" t="s">
        <v>2</v>
      </c>
      <c r="V18" s="106" t="s">
        <v>1</v>
      </c>
      <c r="W18" s="106" t="s">
        <v>4</v>
      </c>
      <c r="X18" s="106" t="s">
        <v>4</v>
      </c>
      <c r="Y18" s="106" t="s">
        <v>2</v>
      </c>
      <c r="Z18" s="106" t="s">
        <v>1</v>
      </c>
      <c r="AA18" s="106" t="s">
        <v>3</v>
      </c>
      <c r="AB18" s="106" t="s">
        <v>4</v>
      </c>
      <c r="AC18" s="106" t="s">
        <v>4</v>
      </c>
      <c r="AD18" s="106" t="s">
        <v>1</v>
      </c>
      <c r="AE18" s="106" t="s">
        <v>2</v>
      </c>
      <c r="AF18" s="185" t="s">
        <v>1</v>
      </c>
      <c r="AG18" s="188"/>
      <c r="AH18" s="186">
        <v>14</v>
      </c>
      <c r="AI18" s="105" t="s">
        <v>2</v>
      </c>
      <c r="AJ18" s="106">
        <f t="shared" si="0"/>
        <v>7</v>
      </c>
      <c r="AK18" s="106">
        <f t="shared" si="1"/>
        <v>9</v>
      </c>
      <c r="AL18" s="106">
        <f t="shared" si="2"/>
        <v>9</v>
      </c>
      <c r="AM18" s="106">
        <f t="shared" si="3"/>
        <v>2</v>
      </c>
      <c r="AN18" s="106">
        <f t="shared" si="4"/>
        <v>0</v>
      </c>
      <c r="AO18" s="106">
        <f t="shared" si="5"/>
        <v>2</v>
      </c>
      <c r="AP18" s="106">
        <f t="shared" si="6"/>
        <v>0</v>
      </c>
      <c r="AQ18" s="110">
        <f t="shared" si="7"/>
        <v>9</v>
      </c>
      <c r="AR18" s="202">
        <f t="shared" si="8"/>
        <v>31.03448275862069</v>
      </c>
    </row>
    <row r="19" spans="1:44" ht="12.75">
      <c r="A19" s="109">
        <v>15</v>
      </c>
      <c r="B19" s="105" t="s">
        <v>1</v>
      </c>
      <c r="C19" s="106"/>
      <c r="D19" s="163" t="s">
        <v>3</v>
      </c>
      <c r="E19" s="163" t="s">
        <v>3</v>
      </c>
      <c r="F19" s="163" t="s">
        <v>1</v>
      </c>
      <c r="G19" s="163" t="s">
        <v>2</v>
      </c>
      <c r="H19" s="163" t="s">
        <v>3</v>
      </c>
      <c r="I19" s="163" t="s">
        <v>1</v>
      </c>
      <c r="J19" s="163" t="s">
        <v>2</v>
      </c>
      <c r="K19" s="163" t="s">
        <v>4</v>
      </c>
      <c r="L19" s="106" t="s">
        <v>1</v>
      </c>
      <c r="M19" s="106" t="s">
        <v>4</v>
      </c>
      <c r="N19" s="106" t="s">
        <v>1</v>
      </c>
      <c r="O19" s="106" t="s">
        <v>4</v>
      </c>
      <c r="P19" s="106" t="s">
        <v>4</v>
      </c>
      <c r="Q19" s="106" t="s">
        <v>4</v>
      </c>
      <c r="R19" s="106" t="s">
        <v>4</v>
      </c>
      <c r="S19" s="106" t="s">
        <v>1</v>
      </c>
      <c r="T19" s="106" t="s">
        <v>1</v>
      </c>
      <c r="U19" s="106" t="s">
        <v>2</v>
      </c>
      <c r="V19" s="106" t="s">
        <v>5</v>
      </c>
      <c r="W19" s="106" t="s">
        <v>3</v>
      </c>
      <c r="X19" s="106" t="s">
        <v>3</v>
      </c>
      <c r="Y19" s="106" t="s">
        <v>2</v>
      </c>
      <c r="Z19" s="106" t="s">
        <v>2</v>
      </c>
      <c r="AA19" s="106" t="s">
        <v>3</v>
      </c>
      <c r="AB19" s="106" t="s">
        <v>4</v>
      </c>
      <c r="AC19" s="106" t="s">
        <v>4</v>
      </c>
      <c r="AD19" s="106" t="s">
        <v>1</v>
      </c>
      <c r="AE19" s="106" t="s">
        <v>2</v>
      </c>
      <c r="AF19" s="185" t="s">
        <v>2</v>
      </c>
      <c r="AG19" s="188"/>
      <c r="AH19" s="186">
        <v>15</v>
      </c>
      <c r="AI19" s="105" t="s">
        <v>1</v>
      </c>
      <c r="AJ19" s="106">
        <f t="shared" si="0"/>
        <v>8</v>
      </c>
      <c r="AK19" s="106">
        <f t="shared" si="1"/>
        <v>7</v>
      </c>
      <c r="AL19" s="106">
        <f t="shared" si="2"/>
        <v>7</v>
      </c>
      <c r="AM19" s="106">
        <f t="shared" si="3"/>
        <v>6</v>
      </c>
      <c r="AN19" s="106">
        <f t="shared" si="4"/>
        <v>0</v>
      </c>
      <c r="AO19" s="106">
        <f t="shared" si="5"/>
        <v>1</v>
      </c>
      <c r="AP19" s="106">
        <f t="shared" si="6"/>
        <v>0</v>
      </c>
      <c r="AQ19" s="110">
        <f t="shared" si="7"/>
        <v>7</v>
      </c>
      <c r="AR19" s="202">
        <f t="shared" si="8"/>
        <v>24.137931034482758</v>
      </c>
    </row>
    <row r="20" spans="1:44" ht="12.75">
      <c r="A20" s="109">
        <v>16</v>
      </c>
      <c r="B20" s="105" t="s">
        <v>2</v>
      </c>
      <c r="C20" s="106"/>
      <c r="D20" s="163" t="s">
        <v>2</v>
      </c>
      <c r="E20" s="163" t="s">
        <v>4</v>
      </c>
      <c r="F20" s="163" t="s">
        <v>1</v>
      </c>
      <c r="G20" s="163" t="s">
        <v>5</v>
      </c>
      <c r="H20" s="163" t="s">
        <v>4</v>
      </c>
      <c r="I20" s="163" t="s">
        <v>4</v>
      </c>
      <c r="J20" s="163" t="s">
        <v>2</v>
      </c>
      <c r="K20" s="163" t="s">
        <v>1</v>
      </c>
      <c r="L20" s="106" t="s">
        <v>3</v>
      </c>
      <c r="M20" s="106" t="s">
        <v>1</v>
      </c>
      <c r="N20" s="106" t="s">
        <v>2</v>
      </c>
      <c r="O20" s="106" t="s">
        <v>4</v>
      </c>
      <c r="P20" s="106" t="s">
        <v>1</v>
      </c>
      <c r="Q20" s="106" t="s">
        <v>1</v>
      </c>
      <c r="R20" s="106" t="s">
        <v>4</v>
      </c>
      <c r="S20" s="106" t="s">
        <v>2</v>
      </c>
      <c r="T20" s="106" t="s">
        <v>4</v>
      </c>
      <c r="U20" s="106" t="s">
        <v>1</v>
      </c>
      <c r="V20" s="106" t="s">
        <v>5</v>
      </c>
      <c r="W20" s="106" t="s">
        <v>3</v>
      </c>
      <c r="X20" s="106" t="s">
        <v>1</v>
      </c>
      <c r="Y20" s="106" t="s">
        <v>1</v>
      </c>
      <c r="Z20" s="106" t="s">
        <v>4</v>
      </c>
      <c r="AA20" s="106" t="s">
        <v>1</v>
      </c>
      <c r="AB20" s="106" t="s">
        <v>4</v>
      </c>
      <c r="AC20" s="106" t="s">
        <v>4</v>
      </c>
      <c r="AD20" s="106" t="s">
        <v>4</v>
      </c>
      <c r="AE20" s="106" t="s">
        <v>4</v>
      </c>
      <c r="AF20" s="185" t="s">
        <v>4</v>
      </c>
      <c r="AG20" s="188"/>
      <c r="AH20" s="186">
        <v>16</v>
      </c>
      <c r="AI20" s="105" t="s">
        <v>2</v>
      </c>
      <c r="AJ20" s="106">
        <f t="shared" si="0"/>
        <v>12</v>
      </c>
      <c r="AK20" s="106">
        <f t="shared" si="1"/>
        <v>4</v>
      </c>
      <c r="AL20" s="106">
        <f t="shared" si="2"/>
        <v>9</v>
      </c>
      <c r="AM20" s="106">
        <f t="shared" si="3"/>
        <v>2</v>
      </c>
      <c r="AN20" s="106">
        <f t="shared" si="4"/>
        <v>0</v>
      </c>
      <c r="AO20" s="106">
        <f t="shared" si="5"/>
        <v>2</v>
      </c>
      <c r="AP20" s="106">
        <f t="shared" si="6"/>
        <v>0</v>
      </c>
      <c r="AQ20" s="110">
        <f t="shared" si="7"/>
        <v>4</v>
      </c>
      <c r="AR20" s="202">
        <f t="shared" si="8"/>
        <v>13.793103448275861</v>
      </c>
    </row>
    <row r="21" spans="1:44" ht="12.75">
      <c r="A21" s="109">
        <v>17</v>
      </c>
      <c r="B21" s="105" t="s">
        <v>3</v>
      </c>
      <c r="C21" s="106"/>
      <c r="D21" s="163" t="s">
        <v>1</v>
      </c>
      <c r="E21" s="163" t="s">
        <v>5</v>
      </c>
      <c r="F21" s="163" t="s">
        <v>5</v>
      </c>
      <c r="G21" s="163" t="s">
        <v>1</v>
      </c>
      <c r="H21" s="163" t="s">
        <v>5</v>
      </c>
      <c r="I21" s="163" t="s">
        <v>3</v>
      </c>
      <c r="J21" s="163" t="s">
        <v>3</v>
      </c>
      <c r="K21" s="163" t="s">
        <v>2</v>
      </c>
      <c r="L21" s="106" t="s">
        <v>1</v>
      </c>
      <c r="M21" s="106" t="s">
        <v>2</v>
      </c>
      <c r="N21" s="106" t="s">
        <v>4</v>
      </c>
      <c r="O21" s="106" t="s">
        <v>1</v>
      </c>
      <c r="P21" s="106" t="s">
        <v>1</v>
      </c>
      <c r="Q21" s="106" t="s">
        <v>5</v>
      </c>
      <c r="R21" s="106" t="s">
        <v>1</v>
      </c>
      <c r="S21" s="106" t="s">
        <v>1</v>
      </c>
      <c r="T21" s="106" t="s">
        <v>3</v>
      </c>
      <c r="U21" s="106" t="s">
        <v>3</v>
      </c>
      <c r="V21" s="106" t="s">
        <v>5</v>
      </c>
      <c r="W21" s="106" t="s">
        <v>4</v>
      </c>
      <c r="X21" s="106" t="s">
        <v>3</v>
      </c>
      <c r="Y21" s="106" t="s">
        <v>3</v>
      </c>
      <c r="Z21" s="106" t="s">
        <v>3</v>
      </c>
      <c r="AA21" s="106" t="s">
        <v>3</v>
      </c>
      <c r="AB21" s="106" t="s">
        <v>4</v>
      </c>
      <c r="AC21" s="106" t="s">
        <v>3</v>
      </c>
      <c r="AD21" s="106" t="s">
        <v>3</v>
      </c>
      <c r="AE21" s="106" t="s">
        <v>4</v>
      </c>
      <c r="AF21" s="185" t="s">
        <v>2</v>
      </c>
      <c r="AG21" s="188"/>
      <c r="AH21" s="186">
        <v>17</v>
      </c>
      <c r="AI21" s="105" t="s">
        <v>3</v>
      </c>
      <c r="AJ21" s="106">
        <f t="shared" si="0"/>
        <v>4</v>
      </c>
      <c r="AK21" s="106">
        <f t="shared" si="1"/>
        <v>3</v>
      </c>
      <c r="AL21" s="106">
        <f t="shared" si="2"/>
        <v>7</v>
      </c>
      <c r="AM21" s="106">
        <f t="shared" si="3"/>
        <v>10</v>
      </c>
      <c r="AN21" s="106">
        <f t="shared" si="4"/>
        <v>0</v>
      </c>
      <c r="AO21" s="106">
        <f t="shared" si="5"/>
        <v>5</v>
      </c>
      <c r="AP21" s="106">
        <f t="shared" si="6"/>
        <v>0</v>
      </c>
      <c r="AQ21" s="110">
        <f t="shared" si="7"/>
        <v>10</v>
      </c>
      <c r="AR21" s="202">
        <f t="shared" si="8"/>
        <v>34.48275862068966</v>
      </c>
    </row>
    <row r="22" spans="1:44" ht="12.75">
      <c r="A22" s="109">
        <v>18</v>
      </c>
      <c r="B22" s="105" t="s">
        <v>2</v>
      </c>
      <c r="C22" s="106"/>
      <c r="D22" s="163" t="s">
        <v>3</v>
      </c>
      <c r="E22" s="163" t="s">
        <v>2</v>
      </c>
      <c r="F22" s="163" t="s">
        <v>2</v>
      </c>
      <c r="G22" s="163" t="s">
        <v>3</v>
      </c>
      <c r="H22" s="163" t="s">
        <v>4</v>
      </c>
      <c r="I22" s="163" t="s">
        <v>5</v>
      </c>
      <c r="J22" s="163" t="s">
        <v>2</v>
      </c>
      <c r="K22" s="163" t="s">
        <v>3</v>
      </c>
      <c r="L22" s="106" t="s">
        <v>1</v>
      </c>
      <c r="M22" s="106" t="s">
        <v>5</v>
      </c>
      <c r="N22" s="106" t="s">
        <v>2</v>
      </c>
      <c r="O22" s="106" t="s">
        <v>2</v>
      </c>
      <c r="P22" s="106" t="s">
        <v>3</v>
      </c>
      <c r="Q22" s="106" t="s">
        <v>2</v>
      </c>
      <c r="R22" s="106" t="s">
        <v>2</v>
      </c>
      <c r="S22" s="106" t="s">
        <v>2</v>
      </c>
      <c r="T22" s="106" t="s">
        <v>1</v>
      </c>
      <c r="U22" s="106" t="s">
        <v>2</v>
      </c>
      <c r="V22" s="106" t="s">
        <v>5</v>
      </c>
      <c r="W22" s="106" t="s">
        <v>3</v>
      </c>
      <c r="X22" s="106" t="s">
        <v>3</v>
      </c>
      <c r="Y22" s="106" t="s">
        <v>1</v>
      </c>
      <c r="Z22" s="106" t="s">
        <v>1</v>
      </c>
      <c r="AA22" s="106" t="s">
        <v>2</v>
      </c>
      <c r="AB22" s="106" t="s">
        <v>1</v>
      </c>
      <c r="AC22" s="106" t="s">
        <v>3</v>
      </c>
      <c r="AD22" s="106" t="s">
        <v>3</v>
      </c>
      <c r="AE22" s="106" t="s">
        <v>2</v>
      </c>
      <c r="AF22" s="185" t="s">
        <v>2</v>
      </c>
      <c r="AG22" s="188"/>
      <c r="AH22" s="186">
        <v>18</v>
      </c>
      <c r="AI22" s="105" t="s">
        <v>2</v>
      </c>
      <c r="AJ22" s="106">
        <f t="shared" si="0"/>
        <v>1</v>
      </c>
      <c r="AK22" s="106">
        <f t="shared" si="1"/>
        <v>12</v>
      </c>
      <c r="AL22" s="106">
        <f t="shared" si="2"/>
        <v>5</v>
      </c>
      <c r="AM22" s="106">
        <f t="shared" si="3"/>
        <v>8</v>
      </c>
      <c r="AN22" s="106">
        <f t="shared" si="4"/>
        <v>0</v>
      </c>
      <c r="AO22" s="106">
        <f t="shared" si="5"/>
        <v>3</v>
      </c>
      <c r="AP22" s="106">
        <f t="shared" si="6"/>
        <v>0</v>
      </c>
      <c r="AQ22" s="110">
        <f t="shared" si="7"/>
        <v>12</v>
      </c>
      <c r="AR22" s="202">
        <f t="shared" si="8"/>
        <v>41.37931034482759</v>
      </c>
    </row>
    <row r="23" spans="1:44" ht="12.75">
      <c r="A23" s="109">
        <v>19</v>
      </c>
      <c r="B23" s="105" t="s">
        <v>1</v>
      </c>
      <c r="C23" s="106"/>
      <c r="D23" s="163" t="s">
        <v>3</v>
      </c>
      <c r="E23" s="163" t="s">
        <v>1</v>
      </c>
      <c r="F23" s="163" t="s">
        <v>1</v>
      </c>
      <c r="G23" s="163" t="s">
        <v>5</v>
      </c>
      <c r="H23" s="163" t="s">
        <v>3</v>
      </c>
      <c r="I23" s="163" t="s">
        <v>3</v>
      </c>
      <c r="J23" s="163" t="s">
        <v>1</v>
      </c>
      <c r="K23" s="163" t="s">
        <v>3</v>
      </c>
      <c r="L23" s="106" t="s">
        <v>4</v>
      </c>
      <c r="M23" s="106" t="s">
        <v>3</v>
      </c>
      <c r="N23" s="106" t="s">
        <v>2</v>
      </c>
      <c r="O23" s="106" t="s">
        <v>1</v>
      </c>
      <c r="P23" s="106" t="s">
        <v>2</v>
      </c>
      <c r="Q23" s="106" t="s">
        <v>3</v>
      </c>
      <c r="R23" s="106" t="s">
        <v>4</v>
      </c>
      <c r="S23" s="106" t="s">
        <v>3</v>
      </c>
      <c r="T23" s="106" t="s">
        <v>2</v>
      </c>
      <c r="U23" s="106" t="s">
        <v>3</v>
      </c>
      <c r="V23" s="106" t="s">
        <v>5</v>
      </c>
      <c r="W23" s="106" t="s">
        <v>3</v>
      </c>
      <c r="X23" s="106" t="s">
        <v>1</v>
      </c>
      <c r="Y23" s="106" t="s">
        <v>3</v>
      </c>
      <c r="Z23" s="106" t="s">
        <v>3</v>
      </c>
      <c r="AA23" s="106" t="s">
        <v>1</v>
      </c>
      <c r="AB23" s="106" t="s">
        <v>1</v>
      </c>
      <c r="AC23" s="106" t="s">
        <v>1</v>
      </c>
      <c r="AD23" s="106" t="s">
        <v>3</v>
      </c>
      <c r="AE23" s="106" t="s">
        <v>2</v>
      </c>
      <c r="AF23" s="185" t="s">
        <v>3</v>
      </c>
      <c r="AG23" s="188"/>
      <c r="AH23" s="186">
        <v>19</v>
      </c>
      <c r="AI23" s="105" t="s">
        <v>1</v>
      </c>
      <c r="AJ23" s="106">
        <f t="shared" si="0"/>
        <v>2</v>
      </c>
      <c r="AK23" s="106">
        <f t="shared" si="1"/>
        <v>4</v>
      </c>
      <c r="AL23" s="106">
        <f t="shared" si="2"/>
        <v>8</v>
      </c>
      <c r="AM23" s="106">
        <f t="shared" si="3"/>
        <v>13</v>
      </c>
      <c r="AN23" s="106">
        <f t="shared" si="4"/>
        <v>0</v>
      </c>
      <c r="AO23" s="106">
        <f t="shared" si="5"/>
        <v>2</v>
      </c>
      <c r="AP23" s="106">
        <f t="shared" si="6"/>
        <v>0</v>
      </c>
      <c r="AQ23" s="110">
        <f t="shared" si="7"/>
        <v>8</v>
      </c>
      <c r="AR23" s="202">
        <f t="shared" si="8"/>
        <v>27.586206896551722</v>
      </c>
    </row>
    <row r="24" spans="1:44" ht="12.75">
      <c r="A24" s="111">
        <v>20</v>
      </c>
      <c r="B24" s="105" t="s">
        <v>3</v>
      </c>
      <c r="C24" s="106"/>
      <c r="D24" s="163" t="s">
        <v>3</v>
      </c>
      <c r="E24" s="163" t="s">
        <v>3</v>
      </c>
      <c r="F24" s="163" t="s">
        <v>3</v>
      </c>
      <c r="G24" s="163" t="s">
        <v>3</v>
      </c>
      <c r="H24" s="163" t="s">
        <v>3</v>
      </c>
      <c r="I24" s="163" t="s">
        <v>4</v>
      </c>
      <c r="J24" s="163" t="s">
        <v>3</v>
      </c>
      <c r="K24" s="163" t="s">
        <v>3</v>
      </c>
      <c r="L24" s="106" t="s">
        <v>2</v>
      </c>
      <c r="M24" s="106" t="s">
        <v>3</v>
      </c>
      <c r="N24" s="106" t="s">
        <v>3</v>
      </c>
      <c r="O24" s="106" t="s">
        <v>3</v>
      </c>
      <c r="P24" s="106" t="s">
        <v>3</v>
      </c>
      <c r="Q24" s="106" t="s">
        <v>1</v>
      </c>
      <c r="R24" s="106" t="s">
        <v>3</v>
      </c>
      <c r="S24" s="106" t="s">
        <v>4</v>
      </c>
      <c r="T24" s="106" t="s">
        <v>2</v>
      </c>
      <c r="U24" s="106" t="s">
        <v>1</v>
      </c>
      <c r="V24" s="106" t="s">
        <v>5</v>
      </c>
      <c r="W24" s="106" t="s">
        <v>1</v>
      </c>
      <c r="X24" s="106" t="s">
        <v>3</v>
      </c>
      <c r="Y24" s="106" t="s">
        <v>3</v>
      </c>
      <c r="Z24" s="106" t="s">
        <v>4</v>
      </c>
      <c r="AA24" s="106" t="s">
        <v>3</v>
      </c>
      <c r="AB24" s="106" t="s">
        <v>3</v>
      </c>
      <c r="AC24" s="106" t="s">
        <v>5</v>
      </c>
      <c r="AD24" s="106" t="s">
        <v>3</v>
      </c>
      <c r="AE24" s="106" t="s">
        <v>2</v>
      </c>
      <c r="AF24" s="106" t="s">
        <v>2</v>
      </c>
      <c r="AG24" s="172"/>
      <c r="AH24" s="111">
        <v>20</v>
      </c>
      <c r="AI24" s="105" t="s">
        <v>3</v>
      </c>
      <c r="AJ24" s="106">
        <f t="shared" si="0"/>
        <v>3</v>
      </c>
      <c r="AK24" s="106">
        <f t="shared" si="1"/>
        <v>4</v>
      </c>
      <c r="AL24" s="106">
        <f t="shared" si="2"/>
        <v>3</v>
      </c>
      <c r="AM24" s="106">
        <f t="shared" si="3"/>
        <v>17</v>
      </c>
      <c r="AN24" s="106">
        <f t="shared" si="4"/>
        <v>0</v>
      </c>
      <c r="AO24" s="106">
        <f t="shared" si="5"/>
        <v>2</v>
      </c>
      <c r="AP24" s="106">
        <f t="shared" si="6"/>
        <v>0</v>
      </c>
      <c r="AQ24" s="110">
        <f t="shared" si="7"/>
        <v>17</v>
      </c>
      <c r="AR24" s="202">
        <f t="shared" si="8"/>
        <v>58.62068965517241</v>
      </c>
    </row>
    <row r="25" spans="1:44" ht="12.75">
      <c r="A25" s="111">
        <v>21</v>
      </c>
      <c r="B25" s="105" t="s">
        <v>2</v>
      </c>
      <c r="C25" s="106"/>
      <c r="D25" s="163" t="s">
        <v>2</v>
      </c>
      <c r="E25" s="163" t="s">
        <v>2</v>
      </c>
      <c r="F25" s="163" t="s">
        <v>2</v>
      </c>
      <c r="G25" s="163" t="s">
        <v>4</v>
      </c>
      <c r="H25" s="163" t="s">
        <v>1</v>
      </c>
      <c r="I25" s="163" t="s">
        <v>1</v>
      </c>
      <c r="J25" s="163" t="s">
        <v>1</v>
      </c>
      <c r="K25" s="163" t="s">
        <v>1</v>
      </c>
      <c r="L25" s="106" t="s">
        <v>1</v>
      </c>
      <c r="M25" s="106" t="s">
        <v>2</v>
      </c>
      <c r="N25" s="106" t="s">
        <v>2</v>
      </c>
      <c r="O25" s="106" t="s">
        <v>2</v>
      </c>
      <c r="P25" s="106" t="s">
        <v>2</v>
      </c>
      <c r="Q25" s="106" t="s">
        <v>1</v>
      </c>
      <c r="R25" s="106" t="s">
        <v>1</v>
      </c>
      <c r="S25" s="106" t="s">
        <v>1</v>
      </c>
      <c r="T25" s="106" t="s">
        <v>4</v>
      </c>
      <c r="U25" s="106" t="s">
        <v>1</v>
      </c>
      <c r="V25" s="106" t="s">
        <v>5</v>
      </c>
      <c r="W25" s="106" t="s">
        <v>1</v>
      </c>
      <c r="X25" s="106" t="s">
        <v>2</v>
      </c>
      <c r="Y25" s="106" t="s">
        <v>2</v>
      </c>
      <c r="Z25" s="106" t="s">
        <v>1</v>
      </c>
      <c r="AA25" s="106" t="s">
        <v>2</v>
      </c>
      <c r="AB25" s="106" t="s">
        <v>2</v>
      </c>
      <c r="AC25" s="106" t="s">
        <v>2</v>
      </c>
      <c r="AD25" s="106" t="s">
        <v>2</v>
      </c>
      <c r="AE25" s="106" t="s">
        <v>1</v>
      </c>
      <c r="AF25" s="106" t="s">
        <v>1</v>
      </c>
      <c r="AG25" s="172"/>
      <c r="AH25" s="111">
        <v>21</v>
      </c>
      <c r="AI25" s="105" t="s">
        <v>2</v>
      </c>
      <c r="AJ25" s="106">
        <f t="shared" si="0"/>
        <v>2</v>
      </c>
      <c r="AK25" s="106">
        <f t="shared" si="1"/>
        <v>13</v>
      </c>
      <c r="AL25" s="106">
        <f t="shared" si="2"/>
        <v>13</v>
      </c>
      <c r="AM25" s="106">
        <f t="shared" si="3"/>
        <v>0</v>
      </c>
      <c r="AN25" s="106">
        <f t="shared" si="4"/>
        <v>0</v>
      </c>
      <c r="AO25" s="106">
        <f t="shared" si="5"/>
        <v>1</v>
      </c>
      <c r="AP25" s="106">
        <f t="shared" si="6"/>
        <v>0</v>
      </c>
      <c r="AQ25" s="110">
        <f t="shared" si="7"/>
        <v>13</v>
      </c>
      <c r="AR25" s="202">
        <f t="shared" si="8"/>
        <v>44.827586206896555</v>
      </c>
    </row>
    <row r="26" spans="1:44" ht="12.75">
      <c r="A26" s="111">
        <v>22</v>
      </c>
      <c r="B26" s="105" t="s">
        <v>3</v>
      </c>
      <c r="C26" s="106"/>
      <c r="D26" s="163" t="s">
        <v>4</v>
      </c>
      <c r="E26" s="163" t="s">
        <v>4</v>
      </c>
      <c r="F26" s="163" t="s">
        <v>3</v>
      </c>
      <c r="G26" s="163" t="s">
        <v>4</v>
      </c>
      <c r="H26" s="163" t="s">
        <v>3</v>
      </c>
      <c r="I26" s="163" t="s">
        <v>3</v>
      </c>
      <c r="J26" s="163" t="s">
        <v>3</v>
      </c>
      <c r="K26" s="163" t="s">
        <v>2</v>
      </c>
      <c r="L26" s="106" t="s">
        <v>1</v>
      </c>
      <c r="M26" s="106" t="s">
        <v>3</v>
      </c>
      <c r="N26" s="106" t="s">
        <v>4</v>
      </c>
      <c r="O26" s="106" t="s">
        <v>3</v>
      </c>
      <c r="P26" s="106" t="s">
        <v>4</v>
      </c>
      <c r="Q26" s="106" t="s">
        <v>3</v>
      </c>
      <c r="R26" s="106" t="s">
        <v>3</v>
      </c>
      <c r="S26" s="106" t="s">
        <v>3</v>
      </c>
      <c r="T26" s="106" t="s">
        <v>2</v>
      </c>
      <c r="U26" s="106" t="s">
        <v>3</v>
      </c>
      <c r="V26" s="106" t="s">
        <v>5</v>
      </c>
      <c r="W26" s="106" t="s">
        <v>3</v>
      </c>
      <c r="X26" s="106" t="s">
        <v>4</v>
      </c>
      <c r="Y26" s="106" t="s">
        <v>3</v>
      </c>
      <c r="Z26" s="106" t="s">
        <v>1</v>
      </c>
      <c r="AA26" s="106" t="s">
        <v>2</v>
      </c>
      <c r="AB26" s="106" t="s">
        <v>4</v>
      </c>
      <c r="AC26" s="106" t="s">
        <v>3</v>
      </c>
      <c r="AD26" s="106" t="s">
        <v>2</v>
      </c>
      <c r="AE26" s="106" t="s">
        <v>2</v>
      </c>
      <c r="AF26" s="106" t="s">
        <v>3</v>
      </c>
      <c r="AG26" s="172"/>
      <c r="AH26" s="111">
        <v>22</v>
      </c>
      <c r="AI26" s="105" t="s">
        <v>3</v>
      </c>
      <c r="AJ26" s="106">
        <f t="shared" si="0"/>
        <v>7</v>
      </c>
      <c r="AK26" s="106">
        <f t="shared" si="1"/>
        <v>5</v>
      </c>
      <c r="AL26" s="106">
        <f t="shared" si="2"/>
        <v>2</v>
      </c>
      <c r="AM26" s="106">
        <f t="shared" si="3"/>
        <v>14</v>
      </c>
      <c r="AN26" s="106">
        <f t="shared" si="4"/>
        <v>0</v>
      </c>
      <c r="AO26" s="106">
        <f t="shared" si="5"/>
        <v>1</v>
      </c>
      <c r="AP26" s="106">
        <f t="shared" si="6"/>
        <v>0</v>
      </c>
      <c r="AQ26" s="110">
        <f t="shared" si="7"/>
        <v>14</v>
      </c>
      <c r="AR26" s="202">
        <f t="shared" si="8"/>
        <v>48.275862068965516</v>
      </c>
    </row>
    <row r="27" spans="1:44" ht="12.75">
      <c r="A27" s="111">
        <v>23</v>
      </c>
      <c r="B27" s="105" t="s">
        <v>2</v>
      </c>
      <c r="C27" s="106"/>
      <c r="D27" s="163" t="s">
        <v>2</v>
      </c>
      <c r="E27" s="163" t="s">
        <v>2</v>
      </c>
      <c r="F27" s="163" t="s">
        <v>4</v>
      </c>
      <c r="G27" s="163" t="s">
        <v>2</v>
      </c>
      <c r="H27" s="163" t="s">
        <v>2</v>
      </c>
      <c r="I27" s="163" t="s">
        <v>2</v>
      </c>
      <c r="J27" s="163" t="s">
        <v>4</v>
      </c>
      <c r="K27" s="163" t="s">
        <v>2</v>
      </c>
      <c r="L27" s="106" t="s">
        <v>2</v>
      </c>
      <c r="M27" s="106" t="s">
        <v>2</v>
      </c>
      <c r="N27" s="106" t="s">
        <v>2</v>
      </c>
      <c r="O27" s="106" t="s">
        <v>3</v>
      </c>
      <c r="P27" s="106" t="s">
        <v>2</v>
      </c>
      <c r="Q27" s="106" t="s">
        <v>2</v>
      </c>
      <c r="R27" s="106" t="s">
        <v>4</v>
      </c>
      <c r="S27" s="106" t="s">
        <v>1</v>
      </c>
      <c r="T27" s="106" t="s">
        <v>2</v>
      </c>
      <c r="U27" s="106" t="s">
        <v>2</v>
      </c>
      <c r="V27" s="106" t="s">
        <v>5</v>
      </c>
      <c r="W27" s="106" t="s">
        <v>4</v>
      </c>
      <c r="X27" s="106" t="s">
        <v>2</v>
      </c>
      <c r="Y27" s="106" t="s">
        <v>2</v>
      </c>
      <c r="Z27" s="106" t="s">
        <v>4</v>
      </c>
      <c r="AA27" s="106" t="s">
        <v>2</v>
      </c>
      <c r="AB27" s="106" t="s">
        <v>2</v>
      </c>
      <c r="AC27" s="106" t="s">
        <v>2</v>
      </c>
      <c r="AD27" s="106" t="s">
        <v>2</v>
      </c>
      <c r="AE27" s="106" t="s">
        <v>3</v>
      </c>
      <c r="AF27" s="106" t="s">
        <v>3</v>
      </c>
      <c r="AG27" s="172"/>
      <c r="AH27" s="111">
        <v>23</v>
      </c>
      <c r="AI27" s="105" t="s">
        <v>2</v>
      </c>
      <c r="AJ27" s="106">
        <f t="shared" si="0"/>
        <v>5</v>
      </c>
      <c r="AK27" s="106">
        <f t="shared" si="1"/>
        <v>19</v>
      </c>
      <c r="AL27" s="106">
        <f t="shared" si="2"/>
        <v>1</v>
      </c>
      <c r="AM27" s="106">
        <f t="shared" si="3"/>
        <v>3</v>
      </c>
      <c r="AN27" s="106">
        <f t="shared" si="4"/>
        <v>0</v>
      </c>
      <c r="AO27" s="106">
        <f t="shared" si="5"/>
        <v>1</v>
      </c>
      <c r="AP27" s="106">
        <f t="shared" si="6"/>
        <v>0</v>
      </c>
      <c r="AQ27" s="110">
        <f t="shared" si="7"/>
        <v>19</v>
      </c>
      <c r="AR27" s="202">
        <f t="shared" si="8"/>
        <v>65.51724137931035</v>
      </c>
    </row>
    <row r="28" spans="1:44" ht="12.75">
      <c r="A28" s="111">
        <v>24</v>
      </c>
      <c r="B28" s="105" t="s">
        <v>1</v>
      </c>
      <c r="C28" s="106"/>
      <c r="D28" s="163" t="s">
        <v>3</v>
      </c>
      <c r="E28" s="163" t="s">
        <v>1</v>
      </c>
      <c r="F28" s="163" t="s">
        <v>1</v>
      </c>
      <c r="G28" s="163" t="s">
        <v>1</v>
      </c>
      <c r="H28" s="163" t="s">
        <v>1</v>
      </c>
      <c r="I28" s="163" t="s">
        <v>1</v>
      </c>
      <c r="J28" s="163" t="s">
        <v>1</v>
      </c>
      <c r="K28" s="163" t="s">
        <v>3</v>
      </c>
      <c r="L28" s="106" t="s">
        <v>3</v>
      </c>
      <c r="M28" s="106" t="s">
        <v>1</v>
      </c>
      <c r="N28" s="106" t="s">
        <v>1</v>
      </c>
      <c r="O28" s="106" t="s">
        <v>3</v>
      </c>
      <c r="P28" s="106" t="s">
        <v>3</v>
      </c>
      <c r="Q28" s="106" t="s">
        <v>4</v>
      </c>
      <c r="R28" s="106" t="s">
        <v>3</v>
      </c>
      <c r="S28" s="106" t="s">
        <v>2</v>
      </c>
      <c r="T28" s="106" t="s">
        <v>3</v>
      </c>
      <c r="U28" s="106" t="s">
        <v>1</v>
      </c>
      <c r="V28" s="106" t="s">
        <v>5</v>
      </c>
      <c r="W28" s="106" t="s">
        <v>3</v>
      </c>
      <c r="X28" s="106" t="s">
        <v>3</v>
      </c>
      <c r="Y28" s="106" t="s">
        <v>3</v>
      </c>
      <c r="Z28" s="106" t="s">
        <v>3</v>
      </c>
      <c r="AA28" s="106" t="s">
        <v>1</v>
      </c>
      <c r="AB28" s="106" t="s">
        <v>2</v>
      </c>
      <c r="AC28" s="106" t="s">
        <v>1</v>
      </c>
      <c r="AD28" s="106" t="s">
        <v>1</v>
      </c>
      <c r="AE28" s="106" t="s">
        <v>1</v>
      </c>
      <c r="AF28" s="106" t="s">
        <v>1</v>
      </c>
      <c r="AG28" s="172"/>
      <c r="AH28" s="111">
        <v>24</v>
      </c>
      <c r="AI28" s="105" t="s">
        <v>1</v>
      </c>
      <c r="AJ28" s="106">
        <f t="shared" si="0"/>
        <v>1</v>
      </c>
      <c r="AK28" s="106">
        <f t="shared" si="1"/>
        <v>2</v>
      </c>
      <c r="AL28" s="106">
        <f t="shared" si="2"/>
        <v>14</v>
      </c>
      <c r="AM28" s="106">
        <f t="shared" si="3"/>
        <v>11</v>
      </c>
      <c r="AN28" s="106">
        <f t="shared" si="4"/>
        <v>0</v>
      </c>
      <c r="AO28" s="106">
        <f t="shared" si="5"/>
        <v>1</v>
      </c>
      <c r="AP28" s="106">
        <f t="shared" si="6"/>
        <v>0</v>
      </c>
      <c r="AQ28" s="110">
        <f t="shared" si="7"/>
        <v>14</v>
      </c>
      <c r="AR28" s="202">
        <f t="shared" si="8"/>
        <v>48.275862068965516</v>
      </c>
    </row>
    <row r="29" spans="1:44" ht="12.75">
      <c r="A29" s="111">
        <v>25</v>
      </c>
      <c r="B29" s="105" t="s">
        <v>2</v>
      </c>
      <c r="C29" s="106"/>
      <c r="D29" s="163" t="s">
        <v>2</v>
      </c>
      <c r="E29" s="163" t="s">
        <v>2</v>
      </c>
      <c r="F29" s="163" t="s">
        <v>2</v>
      </c>
      <c r="G29" s="163" t="s">
        <v>2</v>
      </c>
      <c r="H29" s="163" t="s">
        <v>3</v>
      </c>
      <c r="I29" s="163" t="s">
        <v>2</v>
      </c>
      <c r="J29" s="163" t="s">
        <v>1</v>
      </c>
      <c r="K29" s="163" t="s">
        <v>2</v>
      </c>
      <c r="L29" s="106" t="s">
        <v>2</v>
      </c>
      <c r="M29" s="106" t="s">
        <v>2</v>
      </c>
      <c r="N29" s="106" t="s">
        <v>2</v>
      </c>
      <c r="O29" s="106" t="s">
        <v>2</v>
      </c>
      <c r="P29" s="106" t="s">
        <v>1</v>
      </c>
      <c r="Q29" s="106" t="s">
        <v>2</v>
      </c>
      <c r="R29" s="106" t="s">
        <v>2</v>
      </c>
      <c r="S29" s="106" t="s">
        <v>2</v>
      </c>
      <c r="T29" s="106" t="s">
        <v>2</v>
      </c>
      <c r="U29" s="106" t="s">
        <v>3</v>
      </c>
      <c r="V29" s="106" t="s">
        <v>5</v>
      </c>
      <c r="W29" s="106" t="s">
        <v>2</v>
      </c>
      <c r="X29" s="106" t="s">
        <v>4</v>
      </c>
      <c r="Y29" s="106" t="s">
        <v>1</v>
      </c>
      <c r="Z29" s="106" t="s">
        <v>3</v>
      </c>
      <c r="AA29" s="106" t="s">
        <v>2</v>
      </c>
      <c r="AB29" s="106" t="s">
        <v>2</v>
      </c>
      <c r="AC29" s="106" t="s">
        <v>2</v>
      </c>
      <c r="AD29" s="106" t="s">
        <v>2</v>
      </c>
      <c r="AE29" s="106" t="s">
        <v>2</v>
      </c>
      <c r="AF29" s="106" t="s">
        <v>2</v>
      </c>
      <c r="AG29" s="172"/>
      <c r="AH29" s="111">
        <v>25</v>
      </c>
      <c r="AI29" s="105" t="s">
        <v>2</v>
      </c>
      <c r="AJ29" s="106">
        <f t="shared" si="0"/>
        <v>1</v>
      </c>
      <c r="AK29" s="106">
        <f t="shared" si="1"/>
        <v>21</v>
      </c>
      <c r="AL29" s="106">
        <f t="shared" si="2"/>
        <v>3</v>
      </c>
      <c r="AM29" s="106">
        <f t="shared" si="3"/>
        <v>3</v>
      </c>
      <c r="AN29" s="106">
        <f t="shared" si="4"/>
        <v>0</v>
      </c>
      <c r="AO29" s="106">
        <f t="shared" si="5"/>
        <v>1</v>
      </c>
      <c r="AP29" s="106">
        <f t="shared" si="6"/>
        <v>0</v>
      </c>
      <c r="AQ29" s="110">
        <f t="shared" si="7"/>
        <v>21</v>
      </c>
      <c r="AR29" s="202">
        <f t="shared" si="8"/>
        <v>72.41379310344827</v>
      </c>
    </row>
    <row r="30" spans="1:44" ht="12.75">
      <c r="A30" s="111">
        <v>26</v>
      </c>
      <c r="B30" s="105" t="s">
        <v>4</v>
      </c>
      <c r="C30" s="106"/>
      <c r="D30" s="163" t="s">
        <v>4</v>
      </c>
      <c r="E30" s="163" t="s">
        <v>4</v>
      </c>
      <c r="F30" s="163" t="s">
        <v>4</v>
      </c>
      <c r="G30" s="163" t="s">
        <v>2</v>
      </c>
      <c r="H30" s="163" t="s">
        <v>1</v>
      </c>
      <c r="I30" s="163" t="s">
        <v>4</v>
      </c>
      <c r="J30" s="163" t="s">
        <v>4</v>
      </c>
      <c r="K30" s="163" t="s">
        <v>4</v>
      </c>
      <c r="L30" s="106" t="s">
        <v>2</v>
      </c>
      <c r="M30" s="106" t="s">
        <v>4</v>
      </c>
      <c r="N30" s="106" t="s">
        <v>4</v>
      </c>
      <c r="O30" s="106" t="s">
        <v>2</v>
      </c>
      <c r="P30" s="106" t="s">
        <v>4</v>
      </c>
      <c r="Q30" s="106" t="s">
        <v>2</v>
      </c>
      <c r="R30" s="106" t="s">
        <v>4</v>
      </c>
      <c r="S30" s="106" t="s">
        <v>4</v>
      </c>
      <c r="T30" s="106" t="s">
        <v>3</v>
      </c>
      <c r="U30" s="106" t="s">
        <v>4</v>
      </c>
      <c r="V30" s="106" t="s">
        <v>2</v>
      </c>
      <c r="W30" s="106" t="s">
        <v>2</v>
      </c>
      <c r="X30" s="106" t="s">
        <v>3</v>
      </c>
      <c r="Y30" s="106" t="s">
        <v>3</v>
      </c>
      <c r="Z30" s="106" t="s">
        <v>1</v>
      </c>
      <c r="AA30" s="106" t="s">
        <v>4</v>
      </c>
      <c r="AB30" s="106" t="s">
        <v>2</v>
      </c>
      <c r="AC30" s="106" t="s">
        <v>4</v>
      </c>
      <c r="AD30" s="106" t="s">
        <v>4</v>
      </c>
      <c r="AE30" s="106" t="s">
        <v>2</v>
      </c>
      <c r="AF30" s="106" t="s">
        <v>2</v>
      </c>
      <c r="AG30" s="172"/>
      <c r="AH30" s="111">
        <v>26</v>
      </c>
      <c r="AI30" s="105" t="s">
        <v>4</v>
      </c>
      <c r="AJ30" s="106">
        <f t="shared" si="0"/>
        <v>15</v>
      </c>
      <c r="AK30" s="106">
        <f t="shared" si="1"/>
        <v>9</v>
      </c>
      <c r="AL30" s="106">
        <f t="shared" si="2"/>
        <v>2</v>
      </c>
      <c r="AM30" s="106">
        <f t="shared" si="3"/>
        <v>3</v>
      </c>
      <c r="AN30" s="106">
        <f t="shared" si="4"/>
        <v>0</v>
      </c>
      <c r="AO30" s="106">
        <f t="shared" si="5"/>
        <v>0</v>
      </c>
      <c r="AP30" s="106">
        <f t="shared" si="6"/>
        <v>0</v>
      </c>
      <c r="AQ30" s="110">
        <f t="shared" si="7"/>
        <v>15</v>
      </c>
      <c r="AR30" s="202">
        <f t="shared" si="8"/>
        <v>51.724137931034484</v>
      </c>
    </row>
    <row r="31" spans="1:44" ht="12.75">
      <c r="A31" s="111">
        <v>27</v>
      </c>
      <c r="B31" s="105" t="s">
        <v>4</v>
      </c>
      <c r="C31" s="106"/>
      <c r="D31" s="163" t="s">
        <v>2</v>
      </c>
      <c r="E31" s="163" t="s">
        <v>4</v>
      </c>
      <c r="F31" s="163" t="s">
        <v>4</v>
      </c>
      <c r="G31" s="163" t="s">
        <v>2</v>
      </c>
      <c r="H31" s="163" t="s">
        <v>4</v>
      </c>
      <c r="I31" s="163" t="s">
        <v>4</v>
      </c>
      <c r="J31" s="163" t="s">
        <v>4</v>
      </c>
      <c r="K31" s="163" t="s">
        <v>2</v>
      </c>
      <c r="L31" s="106" t="s">
        <v>4</v>
      </c>
      <c r="M31" s="106" t="s">
        <v>4</v>
      </c>
      <c r="N31" s="106" t="s">
        <v>4</v>
      </c>
      <c r="O31" s="106" t="s">
        <v>4</v>
      </c>
      <c r="P31" s="106" t="s">
        <v>4</v>
      </c>
      <c r="Q31" s="106" t="s">
        <v>2</v>
      </c>
      <c r="R31" s="106" t="s">
        <v>4</v>
      </c>
      <c r="S31" s="106" t="s">
        <v>4</v>
      </c>
      <c r="T31" s="106" t="s">
        <v>4</v>
      </c>
      <c r="U31" s="106" t="s">
        <v>4</v>
      </c>
      <c r="V31" s="106" t="s">
        <v>4</v>
      </c>
      <c r="W31" s="106" t="s">
        <v>4</v>
      </c>
      <c r="X31" s="106" t="s">
        <v>2</v>
      </c>
      <c r="Y31" s="106" t="s">
        <v>2</v>
      </c>
      <c r="Z31" s="106" t="s">
        <v>2</v>
      </c>
      <c r="AA31" s="106" t="s">
        <v>4</v>
      </c>
      <c r="AB31" s="106" t="s">
        <v>4</v>
      </c>
      <c r="AC31" s="106" t="s">
        <v>4</v>
      </c>
      <c r="AD31" s="106" t="s">
        <v>2</v>
      </c>
      <c r="AE31" s="106" t="s">
        <v>4</v>
      </c>
      <c r="AF31" s="106" t="s">
        <v>3</v>
      </c>
      <c r="AG31" s="172"/>
      <c r="AH31" s="111">
        <v>27</v>
      </c>
      <c r="AI31" s="105" t="s">
        <v>4</v>
      </c>
      <c r="AJ31" s="106">
        <f t="shared" si="0"/>
        <v>20</v>
      </c>
      <c r="AK31" s="106">
        <f t="shared" si="1"/>
        <v>8</v>
      </c>
      <c r="AL31" s="106">
        <f t="shared" si="2"/>
        <v>0</v>
      </c>
      <c r="AM31" s="106">
        <f t="shared" si="3"/>
        <v>1</v>
      </c>
      <c r="AN31" s="106">
        <f t="shared" si="4"/>
        <v>0</v>
      </c>
      <c r="AO31" s="106">
        <f t="shared" si="5"/>
        <v>0</v>
      </c>
      <c r="AP31" s="106">
        <f t="shared" si="6"/>
        <v>0</v>
      </c>
      <c r="AQ31" s="110">
        <f>COUNTIF($C31:$AF31,AI31)</f>
        <v>20</v>
      </c>
      <c r="AR31" s="202">
        <f t="shared" si="8"/>
        <v>68.96551724137932</v>
      </c>
    </row>
    <row r="32" spans="1:44" ht="12.75">
      <c r="A32" s="111">
        <v>28</v>
      </c>
      <c r="B32" s="105" t="s">
        <v>2</v>
      </c>
      <c r="C32" s="106"/>
      <c r="D32" s="163" t="s">
        <v>4</v>
      </c>
      <c r="E32" s="163" t="s">
        <v>2</v>
      </c>
      <c r="F32" s="163" t="s">
        <v>2</v>
      </c>
      <c r="G32" s="163" t="s">
        <v>4</v>
      </c>
      <c r="H32" s="163" t="s">
        <v>2</v>
      </c>
      <c r="I32" s="163" t="s">
        <v>5</v>
      </c>
      <c r="J32" s="163" t="s">
        <v>4</v>
      </c>
      <c r="K32" s="163" t="s">
        <v>2</v>
      </c>
      <c r="L32" s="106" t="s">
        <v>2</v>
      </c>
      <c r="M32" s="106" t="s">
        <v>2</v>
      </c>
      <c r="N32" s="106" t="s">
        <v>2</v>
      </c>
      <c r="O32" s="106" t="s">
        <v>2</v>
      </c>
      <c r="P32" s="106" t="s">
        <v>4</v>
      </c>
      <c r="Q32" s="106" t="s">
        <v>2</v>
      </c>
      <c r="R32" s="106" t="s">
        <v>2</v>
      </c>
      <c r="S32" s="106" t="s">
        <v>4</v>
      </c>
      <c r="T32" s="106" t="s">
        <v>1</v>
      </c>
      <c r="U32" s="106" t="s">
        <v>4</v>
      </c>
      <c r="V32" s="106" t="s">
        <v>4</v>
      </c>
      <c r="W32" s="106" t="s">
        <v>3</v>
      </c>
      <c r="X32" s="106" t="s">
        <v>4</v>
      </c>
      <c r="Y32" s="106" t="s">
        <v>4</v>
      </c>
      <c r="Z32" s="106" t="s">
        <v>2</v>
      </c>
      <c r="AA32" s="106" t="s">
        <v>2</v>
      </c>
      <c r="AB32" s="106" t="s">
        <v>2</v>
      </c>
      <c r="AC32" s="106" t="s">
        <v>4</v>
      </c>
      <c r="AD32" s="106" t="s">
        <v>4</v>
      </c>
      <c r="AE32" s="106" t="s">
        <v>2</v>
      </c>
      <c r="AF32" s="106" t="s">
        <v>2</v>
      </c>
      <c r="AG32" s="172"/>
      <c r="AH32" s="111">
        <v>28</v>
      </c>
      <c r="AI32" s="105" t="s">
        <v>2</v>
      </c>
      <c r="AJ32" s="106">
        <f t="shared" si="0"/>
        <v>11</v>
      </c>
      <c r="AK32" s="106">
        <f t="shared" si="1"/>
        <v>15</v>
      </c>
      <c r="AL32" s="106">
        <f t="shared" si="2"/>
        <v>1</v>
      </c>
      <c r="AM32" s="106">
        <f t="shared" si="3"/>
        <v>1</v>
      </c>
      <c r="AN32" s="106">
        <f t="shared" si="4"/>
        <v>0</v>
      </c>
      <c r="AO32" s="106">
        <f t="shared" si="5"/>
        <v>1</v>
      </c>
      <c r="AP32" s="106">
        <f t="shared" si="6"/>
        <v>0</v>
      </c>
      <c r="AQ32" s="110">
        <f>COUNTIF($C32:$AF32,AI32)</f>
        <v>15</v>
      </c>
      <c r="AR32" s="202">
        <f t="shared" si="8"/>
        <v>51.724137931034484</v>
      </c>
    </row>
    <row r="33" spans="1:44" ht="12.75">
      <c r="A33" s="111">
        <v>29</v>
      </c>
      <c r="B33" s="105" t="s">
        <v>2</v>
      </c>
      <c r="C33" s="106"/>
      <c r="D33" s="163" t="s">
        <v>2</v>
      </c>
      <c r="E33" s="163" t="s">
        <v>3</v>
      </c>
      <c r="F33" s="163" t="s">
        <v>2</v>
      </c>
      <c r="G33" s="163" t="s">
        <v>2</v>
      </c>
      <c r="H33" s="163" t="s">
        <v>4</v>
      </c>
      <c r="I33" s="163" t="s">
        <v>1</v>
      </c>
      <c r="J33" s="163" t="s">
        <v>2</v>
      </c>
      <c r="K33" s="163" t="s">
        <v>2</v>
      </c>
      <c r="L33" s="106" t="s">
        <v>2</v>
      </c>
      <c r="M33" s="106" t="s">
        <v>2</v>
      </c>
      <c r="N33" s="106" t="s">
        <v>2</v>
      </c>
      <c r="O33" s="106" t="s">
        <v>1</v>
      </c>
      <c r="P33" s="106" t="s">
        <v>2</v>
      </c>
      <c r="Q33" s="106" t="s">
        <v>4</v>
      </c>
      <c r="R33" s="106" t="s">
        <v>2</v>
      </c>
      <c r="S33" s="106" t="s">
        <v>2</v>
      </c>
      <c r="T33" s="106" t="s">
        <v>4</v>
      </c>
      <c r="U33" s="106" t="s">
        <v>2</v>
      </c>
      <c r="V33" s="106" t="s">
        <v>2</v>
      </c>
      <c r="W33" s="106" t="s">
        <v>1</v>
      </c>
      <c r="X33" s="106" t="s">
        <v>1</v>
      </c>
      <c r="Y33" s="106" t="s">
        <v>2</v>
      </c>
      <c r="Z33" s="106" t="s">
        <v>1</v>
      </c>
      <c r="AA33" s="106" t="s">
        <v>2</v>
      </c>
      <c r="AB33" s="106" t="s">
        <v>2</v>
      </c>
      <c r="AC33" s="106" t="s">
        <v>2</v>
      </c>
      <c r="AD33" s="106" t="s">
        <v>4</v>
      </c>
      <c r="AE33" s="106" t="s">
        <v>4</v>
      </c>
      <c r="AF33" s="106" t="s">
        <v>4</v>
      </c>
      <c r="AG33" s="172"/>
      <c r="AH33" s="111">
        <v>29</v>
      </c>
      <c r="AI33" s="105" t="s">
        <v>2</v>
      </c>
      <c r="AJ33" s="106">
        <f t="shared" si="0"/>
        <v>6</v>
      </c>
      <c r="AK33" s="106">
        <f t="shared" si="1"/>
        <v>17</v>
      </c>
      <c r="AL33" s="106">
        <f t="shared" si="2"/>
        <v>5</v>
      </c>
      <c r="AM33" s="106">
        <f t="shared" si="3"/>
        <v>1</v>
      </c>
      <c r="AN33" s="106">
        <f t="shared" si="4"/>
        <v>0</v>
      </c>
      <c r="AO33" s="106">
        <f t="shared" si="5"/>
        <v>0</v>
      </c>
      <c r="AP33" s="106">
        <f t="shared" si="6"/>
        <v>0</v>
      </c>
      <c r="AQ33" s="110">
        <f>COUNTIF($C33:$AF33,AI33)</f>
        <v>17</v>
      </c>
      <c r="AR33" s="202">
        <f t="shared" si="8"/>
        <v>58.62068965517241</v>
      </c>
    </row>
    <row r="34" ht="12.75">
      <c r="B34" s="6"/>
    </row>
    <row r="35" spans="1:32" ht="51">
      <c r="A35" s="156" t="s">
        <v>256</v>
      </c>
      <c r="B35" s="133" t="s">
        <v>264</v>
      </c>
      <c r="C35" s="157" t="s">
        <v>191</v>
      </c>
      <c r="D35" s="157" t="s">
        <v>192</v>
      </c>
      <c r="E35" s="157" t="s">
        <v>193</v>
      </c>
      <c r="F35" s="157" t="s">
        <v>194</v>
      </c>
      <c r="G35" s="157" t="s">
        <v>195</v>
      </c>
      <c r="H35" s="157" t="s">
        <v>196</v>
      </c>
      <c r="I35" s="157" t="s">
        <v>197</v>
      </c>
      <c r="J35" s="157" t="s">
        <v>198</v>
      </c>
      <c r="K35" s="157" t="s">
        <v>199</v>
      </c>
      <c r="L35" s="157" t="s">
        <v>200</v>
      </c>
      <c r="M35" s="157" t="s">
        <v>201</v>
      </c>
      <c r="N35" s="157" t="s">
        <v>202</v>
      </c>
      <c r="O35" s="157" t="s">
        <v>203</v>
      </c>
      <c r="P35" s="157" t="s">
        <v>204</v>
      </c>
      <c r="Q35" s="157" t="s">
        <v>205</v>
      </c>
      <c r="R35" s="157" t="s">
        <v>206</v>
      </c>
      <c r="S35" s="157" t="s">
        <v>207</v>
      </c>
      <c r="T35" s="157" t="s">
        <v>208</v>
      </c>
      <c r="U35" s="157" t="s">
        <v>209</v>
      </c>
      <c r="V35" s="157" t="s">
        <v>210</v>
      </c>
      <c r="W35" s="157" t="s">
        <v>211</v>
      </c>
      <c r="X35" s="157" t="s">
        <v>212</v>
      </c>
      <c r="Y35" s="157" t="s">
        <v>213</v>
      </c>
      <c r="Z35" s="157" t="s">
        <v>214</v>
      </c>
      <c r="AA35" s="157" t="s">
        <v>215</v>
      </c>
      <c r="AB35" s="157" t="s">
        <v>216</v>
      </c>
      <c r="AC35" s="157" t="s">
        <v>217</v>
      </c>
      <c r="AD35" s="157" t="s">
        <v>218</v>
      </c>
      <c r="AE35" s="157" t="s">
        <v>219</v>
      </c>
      <c r="AF35" s="158" t="s">
        <v>220</v>
      </c>
    </row>
    <row r="36" spans="1:32" ht="25.5">
      <c r="A36" s="159"/>
      <c r="B36" s="159"/>
      <c r="C36" s="157" t="s">
        <v>221</v>
      </c>
      <c r="D36" s="157" t="s">
        <v>221</v>
      </c>
      <c r="E36" s="157" t="s">
        <v>221</v>
      </c>
      <c r="F36" s="157" t="s">
        <v>221</v>
      </c>
      <c r="G36" s="157" t="s">
        <v>221</v>
      </c>
      <c r="H36" s="157" t="s">
        <v>221</v>
      </c>
      <c r="I36" s="157" t="s">
        <v>221</v>
      </c>
      <c r="J36" s="157" t="s">
        <v>221</v>
      </c>
      <c r="K36" s="157" t="s">
        <v>221</v>
      </c>
      <c r="L36" s="157" t="s">
        <v>221</v>
      </c>
      <c r="M36" s="157" t="s">
        <v>221</v>
      </c>
      <c r="N36" s="157" t="s">
        <v>221</v>
      </c>
      <c r="O36" s="157" t="s">
        <v>221</v>
      </c>
      <c r="P36" s="157" t="s">
        <v>221</v>
      </c>
      <c r="Q36" s="157" t="s">
        <v>221</v>
      </c>
      <c r="R36" s="157" t="s">
        <v>221</v>
      </c>
      <c r="S36" s="157" t="s">
        <v>221</v>
      </c>
      <c r="T36" s="157" t="s">
        <v>221</v>
      </c>
      <c r="U36" s="157" t="s">
        <v>221</v>
      </c>
      <c r="V36" s="157" t="s">
        <v>221</v>
      </c>
      <c r="W36" s="157" t="s">
        <v>221</v>
      </c>
      <c r="X36" s="157" t="s">
        <v>221</v>
      </c>
      <c r="Y36" s="157" t="s">
        <v>221</v>
      </c>
      <c r="Z36" s="157" t="s">
        <v>221</v>
      </c>
      <c r="AA36" s="157" t="s">
        <v>221</v>
      </c>
      <c r="AB36" s="157" t="s">
        <v>221</v>
      </c>
      <c r="AC36" s="157" t="s">
        <v>221</v>
      </c>
      <c r="AD36" s="157" t="s">
        <v>221</v>
      </c>
      <c r="AE36" s="157" t="s">
        <v>221</v>
      </c>
      <c r="AF36" s="157" t="s">
        <v>221</v>
      </c>
    </row>
    <row r="37" spans="1:32" ht="12.75">
      <c r="A37" s="154">
        <v>1</v>
      </c>
      <c r="B37" s="105" t="s">
        <v>3</v>
      </c>
      <c r="C37" s="159">
        <f aca="true" t="shared" si="9" ref="C37:AD37">IF(C5=$B5,1,0)</f>
        <v>0</v>
      </c>
      <c r="D37" s="159">
        <f t="shared" si="9"/>
        <v>0</v>
      </c>
      <c r="E37" s="159">
        <f t="shared" si="9"/>
        <v>0</v>
      </c>
      <c r="F37" s="159">
        <f t="shared" si="9"/>
        <v>1</v>
      </c>
      <c r="G37" s="159">
        <f t="shared" si="9"/>
        <v>1</v>
      </c>
      <c r="H37" s="159">
        <f t="shared" si="9"/>
        <v>0</v>
      </c>
      <c r="I37" s="159">
        <f t="shared" si="9"/>
        <v>0</v>
      </c>
      <c r="J37" s="159">
        <f t="shared" si="9"/>
        <v>1</v>
      </c>
      <c r="K37" s="159">
        <f t="shared" si="9"/>
        <v>0</v>
      </c>
      <c r="L37" s="159">
        <f t="shared" si="9"/>
        <v>0</v>
      </c>
      <c r="M37" s="159">
        <f t="shared" si="9"/>
        <v>1</v>
      </c>
      <c r="N37" s="159">
        <f t="shared" si="9"/>
        <v>1</v>
      </c>
      <c r="O37" s="159">
        <f t="shared" si="9"/>
        <v>1</v>
      </c>
      <c r="P37" s="159">
        <f t="shared" si="9"/>
        <v>1</v>
      </c>
      <c r="Q37" s="159">
        <f t="shared" si="9"/>
        <v>1</v>
      </c>
      <c r="R37" s="159">
        <f t="shared" si="9"/>
        <v>1</v>
      </c>
      <c r="S37" s="159">
        <f t="shared" si="9"/>
        <v>0</v>
      </c>
      <c r="T37" s="159">
        <f t="shared" si="9"/>
        <v>0</v>
      </c>
      <c r="U37" s="159">
        <f t="shared" si="9"/>
        <v>0</v>
      </c>
      <c r="V37" s="159">
        <f t="shared" si="9"/>
        <v>1</v>
      </c>
      <c r="W37" s="159">
        <f t="shared" si="9"/>
        <v>0</v>
      </c>
      <c r="X37" s="159">
        <f t="shared" si="9"/>
        <v>1</v>
      </c>
      <c r="Y37" s="159">
        <f t="shared" si="9"/>
        <v>0</v>
      </c>
      <c r="Z37" s="159">
        <f t="shared" si="9"/>
        <v>1</v>
      </c>
      <c r="AA37" s="159">
        <f t="shared" si="9"/>
        <v>0</v>
      </c>
      <c r="AB37" s="159">
        <f t="shared" si="9"/>
        <v>0</v>
      </c>
      <c r="AC37" s="159">
        <f t="shared" si="9"/>
        <v>0</v>
      </c>
      <c r="AD37" s="159">
        <f t="shared" si="9"/>
        <v>1</v>
      </c>
      <c r="AE37" s="159">
        <f aca="true" t="shared" si="10" ref="AE37:AF65">IF(AE5=$B5,1,0)</f>
        <v>1</v>
      </c>
      <c r="AF37" s="159">
        <f t="shared" si="10"/>
        <v>0</v>
      </c>
    </row>
    <row r="38" spans="1:32" ht="12.75">
      <c r="A38" s="154">
        <v>2</v>
      </c>
      <c r="B38" s="105" t="s">
        <v>4</v>
      </c>
      <c r="C38" s="159">
        <f aca="true" t="shared" si="11" ref="C38:AD38">IF(C6=$B6,1,0)</f>
        <v>0</v>
      </c>
      <c r="D38" s="159">
        <f t="shared" si="11"/>
        <v>0</v>
      </c>
      <c r="E38" s="159">
        <f t="shared" si="11"/>
        <v>1</v>
      </c>
      <c r="F38" s="159">
        <f t="shared" si="11"/>
        <v>1</v>
      </c>
      <c r="G38" s="159">
        <f t="shared" si="11"/>
        <v>0</v>
      </c>
      <c r="H38" s="159">
        <f t="shared" si="11"/>
        <v>0</v>
      </c>
      <c r="I38" s="159">
        <f t="shared" si="11"/>
        <v>0</v>
      </c>
      <c r="J38" s="159">
        <f t="shared" si="11"/>
        <v>0</v>
      </c>
      <c r="K38" s="159">
        <f t="shared" si="11"/>
        <v>0</v>
      </c>
      <c r="L38" s="159">
        <f t="shared" si="11"/>
        <v>0</v>
      </c>
      <c r="M38" s="159">
        <f t="shared" si="11"/>
        <v>0</v>
      </c>
      <c r="N38" s="159">
        <f t="shared" si="11"/>
        <v>1</v>
      </c>
      <c r="O38" s="159">
        <f t="shared" si="11"/>
        <v>0</v>
      </c>
      <c r="P38" s="159">
        <f t="shared" si="11"/>
        <v>0</v>
      </c>
      <c r="Q38" s="159">
        <f t="shared" si="11"/>
        <v>0</v>
      </c>
      <c r="R38" s="159">
        <f t="shared" si="11"/>
        <v>0</v>
      </c>
      <c r="S38" s="159">
        <f t="shared" si="11"/>
        <v>1</v>
      </c>
      <c r="T38" s="159">
        <f t="shared" si="11"/>
        <v>1</v>
      </c>
      <c r="U38" s="159">
        <f t="shared" si="11"/>
        <v>0</v>
      </c>
      <c r="V38" s="159">
        <f t="shared" si="11"/>
        <v>0</v>
      </c>
      <c r="W38" s="159">
        <f t="shared" si="11"/>
        <v>0</v>
      </c>
      <c r="X38" s="159">
        <f t="shared" si="11"/>
        <v>0</v>
      </c>
      <c r="Y38" s="159">
        <f t="shared" si="11"/>
        <v>0</v>
      </c>
      <c r="Z38" s="159">
        <f t="shared" si="11"/>
        <v>0</v>
      </c>
      <c r="AA38" s="159">
        <f t="shared" si="11"/>
        <v>0</v>
      </c>
      <c r="AB38" s="159">
        <f t="shared" si="11"/>
        <v>0</v>
      </c>
      <c r="AC38" s="159">
        <f t="shared" si="11"/>
        <v>0</v>
      </c>
      <c r="AD38" s="159">
        <f t="shared" si="11"/>
        <v>0</v>
      </c>
      <c r="AE38" s="159">
        <f t="shared" si="10"/>
        <v>0</v>
      </c>
      <c r="AF38" s="159">
        <f t="shared" si="10"/>
        <v>1</v>
      </c>
    </row>
    <row r="39" spans="1:32" ht="12.75">
      <c r="A39" s="154">
        <v>3</v>
      </c>
      <c r="B39" s="105" t="s">
        <v>1</v>
      </c>
      <c r="C39" s="159">
        <f aca="true" t="shared" si="12" ref="C39:AD39">IF(C7=$B7,1,0)</f>
        <v>0</v>
      </c>
      <c r="D39" s="159">
        <f t="shared" si="12"/>
        <v>0</v>
      </c>
      <c r="E39" s="159">
        <f t="shared" si="12"/>
        <v>0</v>
      </c>
      <c r="F39" s="159">
        <f t="shared" si="12"/>
        <v>0</v>
      </c>
      <c r="G39" s="159">
        <f t="shared" si="12"/>
        <v>0</v>
      </c>
      <c r="H39" s="159">
        <f t="shared" si="12"/>
        <v>0</v>
      </c>
      <c r="I39" s="159">
        <f t="shared" si="12"/>
        <v>1</v>
      </c>
      <c r="J39" s="159">
        <f t="shared" si="12"/>
        <v>0</v>
      </c>
      <c r="K39" s="159">
        <f t="shared" si="12"/>
        <v>0</v>
      </c>
      <c r="L39" s="159">
        <f t="shared" si="12"/>
        <v>0</v>
      </c>
      <c r="M39" s="159">
        <f t="shared" si="12"/>
        <v>0</v>
      </c>
      <c r="N39" s="159">
        <f t="shared" si="12"/>
        <v>1</v>
      </c>
      <c r="O39" s="159">
        <f t="shared" si="12"/>
        <v>0</v>
      </c>
      <c r="P39" s="159">
        <f t="shared" si="12"/>
        <v>0</v>
      </c>
      <c r="Q39" s="159">
        <f t="shared" si="12"/>
        <v>0</v>
      </c>
      <c r="R39" s="159">
        <f t="shared" si="12"/>
        <v>0</v>
      </c>
      <c r="S39" s="159">
        <f t="shared" si="12"/>
        <v>1</v>
      </c>
      <c r="T39" s="159">
        <f t="shared" si="12"/>
        <v>0</v>
      </c>
      <c r="U39" s="159">
        <f t="shared" si="12"/>
        <v>0</v>
      </c>
      <c r="V39" s="159">
        <f t="shared" si="12"/>
        <v>0</v>
      </c>
      <c r="W39" s="159">
        <f t="shared" si="12"/>
        <v>0</v>
      </c>
      <c r="X39" s="159">
        <f t="shared" si="12"/>
        <v>0</v>
      </c>
      <c r="Y39" s="159">
        <f t="shared" si="12"/>
        <v>0</v>
      </c>
      <c r="Z39" s="159">
        <f t="shared" si="12"/>
        <v>0</v>
      </c>
      <c r="AA39" s="159">
        <f t="shared" si="12"/>
        <v>0</v>
      </c>
      <c r="AB39" s="159">
        <f t="shared" si="12"/>
        <v>1</v>
      </c>
      <c r="AC39" s="159">
        <f t="shared" si="12"/>
        <v>0</v>
      </c>
      <c r="AD39" s="159">
        <f t="shared" si="12"/>
        <v>0</v>
      </c>
      <c r="AE39" s="159">
        <f t="shared" si="10"/>
        <v>0</v>
      </c>
      <c r="AF39" s="159">
        <f t="shared" si="10"/>
        <v>0</v>
      </c>
    </row>
    <row r="40" spans="1:32" ht="12.75">
      <c r="A40" s="154">
        <v>4</v>
      </c>
      <c r="B40" s="105" t="s">
        <v>2</v>
      </c>
      <c r="C40" s="159">
        <f aca="true" t="shared" si="13" ref="C40:AD40">IF(C8=$B8,1,0)</f>
        <v>0</v>
      </c>
      <c r="D40" s="159">
        <f t="shared" si="13"/>
        <v>1</v>
      </c>
      <c r="E40" s="159">
        <f t="shared" si="13"/>
        <v>1</v>
      </c>
      <c r="F40" s="159">
        <f t="shared" si="13"/>
        <v>1</v>
      </c>
      <c r="G40" s="159">
        <f t="shared" si="13"/>
        <v>1</v>
      </c>
      <c r="H40" s="159">
        <f t="shared" si="13"/>
        <v>0</v>
      </c>
      <c r="I40" s="159">
        <f t="shared" si="13"/>
        <v>1</v>
      </c>
      <c r="J40" s="159">
        <f t="shared" si="13"/>
        <v>1</v>
      </c>
      <c r="K40" s="159">
        <f t="shared" si="13"/>
        <v>1</v>
      </c>
      <c r="L40" s="159">
        <f t="shared" si="13"/>
        <v>1</v>
      </c>
      <c r="M40" s="159">
        <f t="shared" si="13"/>
        <v>1</v>
      </c>
      <c r="N40" s="159">
        <f t="shared" si="13"/>
        <v>1</v>
      </c>
      <c r="O40" s="159">
        <f t="shared" si="13"/>
        <v>0</v>
      </c>
      <c r="P40" s="159">
        <f t="shared" si="13"/>
        <v>1</v>
      </c>
      <c r="Q40" s="159">
        <f t="shared" si="13"/>
        <v>1</v>
      </c>
      <c r="R40" s="159">
        <f t="shared" si="13"/>
        <v>1</v>
      </c>
      <c r="S40" s="159">
        <f t="shared" si="13"/>
        <v>1</v>
      </c>
      <c r="T40" s="159">
        <f t="shared" si="13"/>
        <v>0</v>
      </c>
      <c r="U40" s="159">
        <f t="shared" si="13"/>
        <v>1</v>
      </c>
      <c r="V40" s="159">
        <f t="shared" si="13"/>
        <v>1</v>
      </c>
      <c r="W40" s="159">
        <f t="shared" si="13"/>
        <v>0</v>
      </c>
      <c r="X40" s="159">
        <f t="shared" si="13"/>
        <v>0</v>
      </c>
      <c r="Y40" s="159">
        <f t="shared" si="13"/>
        <v>0</v>
      </c>
      <c r="Z40" s="159">
        <f t="shared" si="13"/>
        <v>0</v>
      </c>
      <c r="AA40" s="159">
        <f t="shared" si="13"/>
        <v>1</v>
      </c>
      <c r="AB40" s="159">
        <f t="shared" si="13"/>
        <v>1</v>
      </c>
      <c r="AC40" s="159">
        <f t="shared" si="13"/>
        <v>1</v>
      </c>
      <c r="AD40" s="159">
        <f t="shared" si="13"/>
        <v>1</v>
      </c>
      <c r="AE40" s="159">
        <f t="shared" si="10"/>
        <v>1</v>
      </c>
      <c r="AF40" s="159">
        <f t="shared" si="10"/>
        <v>1</v>
      </c>
    </row>
    <row r="41" spans="1:32" ht="12.75">
      <c r="A41" s="154">
        <v>5</v>
      </c>
      <c r="B41" s="105" t="s">
        <v>2</v>
      </c>
      <c r="C41" s="159">
        <f aca="true" t="shared" si="14" ref="C41:AD41">IF(C9=$B9,1,0)</f>
        <v>0</v>
      </c>
      <c r="D41" s="159">
        <f t="shared" si="14"/>
        <v>1</v>
      </c>
      <c r="E41" s="159">
        <f t="shared" si="14"/>
        <v>1</v>
      </c>
      <c r="F41" s="159">
        <f t="shared" si="14"/>
        <v>1</v>
      </c>
      <c r="G41" s="159">
        <f t="shared" si="14"/>
        <v>1</v>
      </c>
      <c r="H41" s="159">
        <f t="shared" si="14"/>
        <v>1</v>
      </c>
      <c r="I41" s="159">
        <f t="shared" si="14"/>
        <v>1</v>
      </c>
      <c r="J41" s="159">
        <f t="shared" si="14"/>
        <v>1</v>
      </c>
      <c r="K41" s="159">
        <f t="shared" si="14"/>
        <v>0</v>
      </c>
      <c r="L41" s="159">
        <f t="shared" si="14"/>
        <v>1</v>
      </c>
      <c r="M41" s="159">
        <f t="shared" si="14"/>
        <v>1</v>
      </c>
      <c r="N41" s="159">
        <f t="shared" si="14"/>
        <v>1</v>
      </c>
      <c r="O41" s="159">
        <f t="shared" si="14"/>
        <v>1</v>
      </c>
      <c r="P41" s="159">
        <f t="shared" si="14"/>
        <v>0</v>
      </c>
      <c r="Q41" s="159">
        <f t="shared" si="14"/>
        <v>1</v>
      </c>
      <c r="R41" s="159">
        <f t="shared" si="14"/>
        <v>1</v>
      </c>
      <c r="S41" s="159">
        <f t="shared" si="14"/>
        <v>1</v>
      </c>
      <c r="T41" s="159">
        <f t="shared" si="14"/>
        <v>1</v>
      </c>
      <c r="U41" s="159">
        <f t="shared" si="14"/>
        <v>1</v>
      </c>
      <c r="V41" s="159">
        <f t="shared" si="14"/>
        <v>1</v>
      </c>
      <c r="W41" s="159">
        <f t="shared" si="14"/>
        <v>1</v>
      </c>
      <c r="X41" s="159">
        <f t="shared" si="14"/>
        <v>0</v>
      </c>
      <c r="Y41" s="159">
        <f t="shared" si="14"/>
        <v>1</v>
      </c>
      <c r="Z41" s="159">
        <f t="shared" si="14"/>
        <v>1</v>
      </c>
      <c r="AA41" s="159">
        <f t="shared" si="14"/>
        <v>1</v>
      </c>
      <c r="AB41" s="159">
        <f t="shared" si="14"/>
        <v>1</v>
      </c>
      <c r="AC41" s="159">
        <f t="shared" si="14"/>
        <v>1</v>
      </c>
      <c r="AD41" s="159">
        <f t="shared" si="14"/>
        <v>1</v>
      </c>
      <c r="AE41" s="159">
        <f t="shared" si="10"/>
        <v>1</v>
      </c>
      <c r="AF41" s="159">
        <f t="shared" si="10"/>
        <v>0</v>
      </c>
    </row>
    <row r="42" spans="1:32" ht="12.75">
      <c r="A42" s="154">
        <v>6</v>
      </c>
      <c r="B42" s="105" t="s">
        <v>1</v>
      </c>
      <c r="C42" s="159">
        <f aca="true" t="shared" si="15" ref="C42:AD42">IF(C10=$B10,1,0)</f>
        <v>0</v>
      </c>
      <c r="D42" s="159">
        <f t="shared" si="15"/>
        <v>1</v>
      </c>
      <c r="E42" s="159">
        <f t="shared" si="15"/>
        <v>1</v>
      </c>
      <c r="F42" s="159">
        <f t="shared" si="15"/>
        <v>1</v>
      </c>
      <c r="G42" s="159">
        <f t="shared" si="15"/>
        <v>1</v>
      </c>
      <c r="H42" s="159">
        <f t="shared" si="15"/>
        <v>1</v>
      </c>
      <c r="I42" s="159">
        <f t="shared" si="15"/>
        <v>0</v>
      </c>
      <c r="J42" s="159">
        <f t="shared" si="15"/>
        <v>1</v>
      </c>
      <c r="K42" s="159">
        <f t="shared" si="15"/>
        <v>0</v>
      </c>
      <c r="L42" s="159">
        <f t="shared" si="15"/>
        <v>0</v>
      </c>
      <c r="M42" s="159">
        <f t="shared" si="15"/>
        <v>0</v>
      </c>
      <c r="N42" s="159">
        <f t="shared" si="15"/>
        <v>1</v>
      </c>
      <c r="O42" s="159">
        <f t="shared" si="15"/>
        <v>0</v>
      </c>
      <c r="P42" s="159">
        <f t="shared" si="15"/>
        <v>0</v>
      </c>
      <c r="Q42" s="159">
        <f t="shared" si="15"/>
        <v>1</v>
      </c>
      <c r="R42" s="159">
        <f t="shared" si="15"/>
        <v>1</v>
      </c>
      <c r="S42" s="159">
        <f t="shared" si="15"/>
        <v>1</v>
      </c>
      <c r="T42" s="159">
        <f t="shared" si="15"/>
        <v>1</v>
      </c>
      <c r="U42" s="159">
        <f t="shared" si="15"/>
        <v>1</v>
      </c>
      <c r="V42" s="159">
        <f t="shared" si="15"/>
        <v>1</v>
      </c>
      <c r="W42" s="159">
        <f t="shared" si="15"/>
        <v>1</v>
      </c>
      <c r="X42" s="159">
        <f t="shared" si="15"/>
        <v>0</v>
      </c>
      <c r="Y42" s="159">
        <f t="shared" si="15"/>
        <v>1</v>
      </c>
      <c r="Z42" s="159">
        <f t="shared" si="15"/>
        <v>1</v>
      </c>
      <c r="AA42" s="159">
        <f t="shared" si="15"/>
        <v>1</v>
      </c>
      <c r="AB42" s="159">
        <f t="shared" si="15"/>
        <v>1</v>
      </c>
      <c r="AC42" s="159">
        <f t="shared" si="15"/>
        <v>1</v>
      </c>
      <c r="AD42" s="159">
        <f t="shared" si="15"/>
        <v>0</v>
      </c>
      <c r="AE42" s="159">
        <f t="shared" si="10"/>
        <v>1</v>
      </c>
      <c r="AF42" s="159">
        <f t="shared" si="10"/>
        <v>0</v>
      </c>
    </row>
    <row r="43" spans="1:32" ht="12.75">
      <c r="A43" s="154">
        <v>7</v>
      </c>
      <c r="B43" s="105" t="s">
        <v>4</v>
      </c>
      <c r="C43" s="159">
        <f aca="true" t="shared" si="16" ref="C43:AD43">IF(C11=$B11,1,0)</f>
        <v>0</v>
      </c>
      <c r="D43" s="159">
        <f t="shared" si="16"/>
        <v>1</v>
      </c>
      <c r="E43" s="159">
        <f t="shared" si="16"/>
        <v>1</v>
      </c>
      <c r="F43" s="159">
        <f t="shared" si="16"/>
        <v>1</v>
      </c>
      <c r="G43" s="159">
        <f t="shared" si="16"/>
        <v>1</v>
      </c>
      <c r="H43" s="159">
        <f t="shared" si="16"/>
        <v>1</v>
      </c>
      <c r="I43" s="159">
        <f t="shared" si="16"/>
        <v>1</v>
      </c>
      <c r="J43" s="159">
        <f t="shared" si="16"/>
        <v>1</v>
      </c>
      <c r="K43" s="159">
        <f t="shared" si="16"/>
        <v>1</v>
      </c>
      <c r="L43" s="159">
        <f t="shared" si="16"/>
        <v>1</v>
      </c>
      <c r="M43" s="159">
        <f t="shared" si="16"/>
        <v>1</v>
      </c>
      <c r="N43" s="159">
        <f t="shared" si="16"/>
        <v>1</v>
      </c>
      <c r="O43" s="159">
        <f t="shared" si="16"/>
        <v>1</v>
      </c>
      <c r="P43" s="159">
        <f t="shared" si="16"/>
        <v>1</v>
      </c>
      <c r="Q43" s="159">
        <f t="shared" si="16"/>
        <v>1</v>
      </c>
      <c r="R43" s="159">
        <f t="shared" si="16"/>
        <v>1</v>
      </c>
      <c r="S43" s="159">
        <f t="shared" si="16"/>
        <v>1</v>
      </c>
      <c r="T43" s="159">
        <f t="shared" si="16"/>
        <v>1</v>
      </c>
      <c r="U43" s="159">
        <f t="shared" si="16"/>
        <v>1</v>
      </c>
      <c r="V43" s="159">
        <f t="shared" si="16"/>
        <v>1</v>
      </c>
      <c r="W43" s="159">
        <f t="shared" si="16"/>
        <v>1</v>
      </c>
      <c r="X43" s="159">
        <f t="shared" si="16"/>
        <v>1</v>
      </c>
      <c r="Y43" s="159">
        <f t="shared" si="16"/>
        <v>1</v>
      </c>
      <c r="Z43" s="159">
        <f t="shared" si="16"/>
        <v>1</v>
      </c>
      <c r="AA43" s="159">
        <f t="shared" si="16"/>
        <v>1</v>
      </c>
      <c r="AB43" s="159">
        <f t="shared" si="16"/>
        <v>1</v>
      </c>
      <c r="AC43" s="159">
        <f t="shared" si="16"/>
        <v>1</v>
      </c>
      <c r="AD43" s="159">
        <f t="shared" si="16"/>
        <v>1</v>
      </c>
      <c r="AE43" s="159">
        <f t="shared" si="10"/>
        <v>1</v>
      </c>
      <c r="AF43" s="159">
        <f t="shared" si="10"/>
        <v>1</v>
      </c>
    </row>
    <row r="44" spans="1:32" ht="12.75">
      <c r="A44" s="154">
        <v>8</v>
      </c>
      <c r="B44" s="105" t="s">
        <v>4</v>
      </c>
      <c r="C44" s="159">
        <f aca="true" t="shared" si="17" ref="C44:AD44">IF(C12=$B12,1,0)</f>
        <v>0</v>
      </c>
      <c r="D44" s="159">
        <f t="shared" si="17"/>
        <v>1</v>
      </c>
      <c r="E44" s="159">
        <f t="shared" si="17"/>
        <v>1</v>
      </c>
      <c r="F44" s="159">
        <f t="shared" si="17"/>
        <v>1</v>
      </c>
      <c r="G44" s="159">
        <f t="shared" si="17"/>
        <v>0</v>
      </c>
      <c r="H44" s="159">
        <f t="shared" si="17"/>
        <v>1</v>
      </c>
      <c r="I44" s="159">
        <f t="shared" si="17"/>
        <v>1</v>
      </c>
      <c r="J44" s="159">
        <f t="shared" si="17"/>
        <v>1</v>
      </c>
      <c r="K44" s="159">
        <f t="shared" si="17"/>
        <v>1</v>
      </c>
      <c r="L44" s="159">
        <f t="shared" si="17"/>
        <v>1</v>
      </c>
      <c r="M44" s="159">
        <f t="shared" si="17"/>
        <v>1</v>
      </c>
      <c r="N44" s="159">
        <f t="shared" si="17"/>
        <v>1</v>
      </c>
      <c r="O44" s="159">
        <f t="shared" si="17"/>
        <v>1</v>
      </c>
      <c r="P44" s="159">
        <f t="shared" si="17"/>
        <v>1</v>
      </c>
      <c r="Q44" s="159">
        <f t="shared" si="17"/>
        <v>1</v>
      </c>
      <c r="R44" s="159">
        <f t="shared" si="17"/>
        <v>1</v>
      </c>
      <c r="S44" s="159">
        <f t="shared" si="17"/>
        <v>1</v>
      </c>
      <c r="T44" s="159">
        <f t="shared" si="17"/>
        <v>1</v>
      </c>
      <c r="U44" s="159">
        <f t="shared" si="17"/>
        <v>1</v>
      </c>
      <c r="V44" s="159">
        <f t="shared" si="17"/>
        <v>1</v>
      </c>
      <c r="W44" s="159">
        <f t="shared" si="17"/>
        <v>1</v>
      </c>
      <c r="X44" s="159">
        <f t="shared" si="17"/>
        <v>1</v>
      </c>
      <c r="Y44" s="159">
        <f t="shared" si="17"/>
        <v>1</v>
      </c>
      <c r="Z44" s="159">
        <f t="shared" si="17"/>
        <v>1</v>
      </c>
      <c r="AA44" s="159">
        <f t="shared" si="17"/>
        <v>1</v>
      </c>
      <c r="AB44" s="159">
        <f t="shared" si="17"/>
        <v>1</v>
      </c>
      <c r="AC44" s="159">
        <f t="shared" si="17"/>
        <v>1</v>
      </c>
      <c r="AD44" s="159">
        <f t="shared" si="17"/>
        <v>1</v>
      </c>
      <c r="AE44" s="159">
        <f t="shared" si="10"/>
        <v>1</v>
      </c>
      <c r="AF44" s="159">
        <f t="shared" si="10"/>
        <v>1</v>
      </c>
    </row>
    <row r="45" spans="1:32" ht="12.75">
      <c r="A45" s="154">
        <v>9</v>
      </c>
      <c r="B45" s="105" t="s">
        <v>3</v>
      </c>
      <c r="C45" s="159">
        <f aca="true" t="shared" si="18" ref="C45:AD45">IF(C13=$B13,1,0)</f>
        <v>0</v>
      </c>
      <c r="D45" s="159">
        <f t="shared" si="18"/>
        <v>1</v>
      </c>
      <c r="E45" s="159">
        <f t="shared" si="18"/>
        <v>1</v>
      </c>
      <c r="F45" s="159">
        <f t="shared" si="18"/>
        <v>0</v>
      </c>
      <c r="G45" s="159">
        <f t="shared" si="18"/>
        <v>1</v>
      </c>
      <c r="H45" s="159">
        <f t="shared" si="18"/>
        <v>0</v>
      </c>
      <c r="I45" s="159">
        <f t="shared" si="18"/>
        <v>1</v>
      </c>
      <c r="J45" s="159">
        <f t="shared" si="18"/>
        <v>0</v>
      </c>
      <c r="K45" s="159">
        <f t="shared" si="18"/>
        <v>1</v>
      </c>
      <c r="L45" s="159">
        <f t="shared" si="18"/>
        <v>0</v>
      </c>
      <c r="M45" s="159">
        <f t="shared" si="18"/>
        <v>1</v>
      </c>
      <c r="N45" s="159">
        <f t="shared" si="18"/>
        <v>0</v>
      </c>
      <c r="O45" s="159">
        <f t="shared" si="18"/>
        <v>1</v>
      </c>
      <c r="P45" s="159">
        <f t="shared" si="18"/>
        <v>1</v>
      </c>
      <c r="Q45" s="159">
        <f t="shared" si="18"/>
        <v>1</v>
      </c>
      <c r="R45" s="159">
        <f t="shared" si="18"/>
        <v>1</v>
      </c>
      <c r="S45" s="159">
        <f t="shared" si="18"/>
        <v>1</v>
      </c>
      <c r="T45" s="159">
        <f t="shared" si="18"/>
        <v>0</v>
      </c>
      <c r="U45" s="159">
        <f t="shared" si="18"/>
        <v>0</v>
      </c>
      <c r="V45" s="159">
        <f t="shared" si="18"/>
        <v>1</v>
      </c>
      <c r="W45" s="159">
        <f t="shared" si="18"/>
        <v>1</v>
      </c>
      <c r="X45" s="159">
        <f t="shared" si="18"/>
        <v>1</v>
      </c>
      <c r="Y45" s="159">
        <f t="shared" si="18"/>
        <v>1</v>
      </c>
      <c r="Z45" s="159">
        <f t="shared" si="18"/>
        <v>1</v>
      </c>
      <c r="AA45" s="159">
        <f t="shared" si="18"/>
        <v>0</v>
      </c>
      <c r="AB45" s="159">
        <f t="shared" si="18"/>
        <v>1</v>
      </c>
      <c r="AC45" s="159">
        <f t="shared" si="18"/>
        <v>1</v>
      </c>
      <c r="AD45" s="159">
        <f t="shared" si="18"/>
        <v>1</v>
      </c>
      <c r="AE45" s="159">
        <f t="shared" si="10"/>
        <v>0</v>
      </c>
      <c r="AF45" s="159">
        <f t="shared" si="10"/>
        <v>1</v>
      </c>
    </row>
    <row r="46" spans="1:32" ht="12.75">
      <c r="A46" s="154">
        <v>10</v>
      </c>
      <c r="B46" s="105" t="s">
        <v>4</v>
      </c>
      <c r="C46" s="159">
        <f aca="true" t="shared" si="19" ref="C46:AD46">IF(C14=$B14,1,0)</f>
        <v>0</v>
      </c>
      <c r="D46" s="159">
        <f t="shared" si="19"/>
        <v>1</v>
      </c>
      <c r="E46" s="159">
        <f t="shared" si="19"/>
        <v>0</v>
      </c>
      <c r="F46" s="159">
        <f t="shared" si="19"/>
        <v>0</v>
      </c>
      <c r="G46" s="159">
        <f t="shared" si="19"/>
        <v>0</v>
      </c>
      <c r="H46" s="159">
        <f t="shared" si="19"/>
        <v>0</v>
      </c>
      <c r="I46" s="159">
        <f t="shared" si="19"/>
        <v>1</v>
      </c>
      <c r="J46" s="159">
        <f t="shared" si="19"/>
        <v>0</v>
      </c>
      <c r="K46" s="159">
        <f t="shared" si="19"/>
        <v>0</v>
      </c>
      <c r="L46" s="159">
        <f t="shared" si="19"/>
        <v>0</v>
      </c>
      <c r="M46" s="159">
        <f t="shared" si="19"/>
        <v>1</v>
      </c>
      <c r="N46" s="159">
        <f t="shared" si="19"/>
        <v>1</v>
      </c>
      <c r="O46" s="159">
        <f t="shared" si="19"/>
        <v>0</v>
      </c>
      <c r="P46" s="159">
        <f t="shared" si="19"/>
        <v>0</v>
      </c>
      <c r="Q46" s="159">
        <f t="shared" si="19"/>
        <v>0</v>
      </c>
      <c r="R46" s="159">
        <f t="shared" si="19"/>
        <v>1</v>
      </c>
      <c r="S46" s="159">
        <f t="shared" si="19"/>
        <v>0</v>
      </c>
      <c r="T46" s="159">
        <f t="shared" si="19"/>
        <v>1</v>
      </c>
      <c r="U46" s="159">
        <f t="shared" si="19"/>
        <v>0</v>
      </c>
      <c r="V46" s="159">
        <f t="shared" si="19"/>
        <v>1</v>
      </c>
      <c r="W46" s="159">
        <f t="shared" si="19"/>
        <v>0</v>
      </c>
      <c r="X46" s="159">
        <f t="shared" si="19"/>
        <v>0</v>
      </c>
      <c r="Y46" s="159">
        <f t="shared" si="19"/>
        <v>0</v>
      </c>
      <c r="Z46" s="159">
        <f t="shared" si="19"/>
        <v>0</v>
      </c>
      <c r="AA46" s="159">
        <f t="shared" si="19"/>
        <v>0</v>
      </c>
      <c r="AB46" s="159">
        <f t="shared" si="19"/>
        <v>0</v>
      </c>
      <c r="AC46" s="159">
        <f t="shared" si="19"/>
        <v>0</v>
      </c>
      <c r="AD46" s="159">
        <f t="shared" si="19"/>
        <v>0</v>
      </c>
      <c r="AE46" s="159">
        <f t="shared" si="10"/>
        <v>0</v>
      </c>
      <c r="AF46" s="159">
        <f t="shared" si="10"/>
        <v>0</v>
      </c>
    </row>
    <row r="47" spans="1:32" ht="12.75">
      <c r="A47" s="154">
        <v>11</v>
      </c>
      <c r="B47" s="105" t="s">
        <v>1</v>
      </c>
      <c r="C47" s="159">
        <f aca="true" t="shared" si="20" ref="C47:AD47">IF(C15=$B15,1,0)</f>
        <v>0</v>
      </c>
      <c r="D47" s="159">
        <f t="shared" si="20"/>
        <v>1</v>
      </c>
      <c r="E47" s="159">
        <f t="shared" si="20"/>
        <v>1</v>
      </c>
      <c r="F47" s="159">
        <f t="shared" si="20"/>
        <v>1</v>
      </c>
      <c r="G47" s="159">
        <f t="shared" si="20"/>
        <v>0</v>
      </c>
      <c r="H47" s="159">
        <f t="shared" si="20"/>
        <v>0</v>
      </c>
      <c r="I47" s="159">
        <f t="shared" si="20"/>
        <v>0</v>
      </c>
      <c r="J47" s="159">
        <f t="shared" si="20"/>
        <v>0</v>
      </c>
      <c r="K47" s="159">
        <f t="shared" si="20"/>
        <v>1</v>
      </c>
      <c r="L47" s="159">
        <f t="shared" si="20"/>
        <v>1</v>
      </c>
      <c r="M47" s="159">
        <f t="shared" si="20"/>
        <v>0</v>
      </c>
      <c r="N47" s="159">
        <f t="shared" si="20"/>
        <v>1</v>
      </c>
      <c r="O47" s="159">
        <f t="shared" si="20"/>
        <v>1</v>
      </c>
      <c r="P47" s="159">
        <f t="shared" si="20"/>
        <v>1</v>
      </c>
      <c r="Q47" s="159">
        <f t="shared" si="20"/>
        <v>0</v>
      </c>
      <c r="R47" s="159">
        <f t="shared" si="20"/>
        <v>0</v>
      </c>
      <c r="S47" s="159">
        <f t="shared" si="20"/>
        <v>1</v>
      </c>
      <c r="T47" s="159">
        <f t="shared" si="20"/>
        <v>1</v>
      </c>
      <c r="U47" s="159">
        <f t="shared" si="20"/>
        <v>0</v>
      </c>
      <c r="V47" s="159">
        <f t="shared" si="20"/>
        <v>1</v>
      </c>
      <c r="W47" s="159">
        <f t="shared" si="20"/>
        <v>0</v>
      </c>
      <c r="X47" s="159">
        <f t="shared" si="20"/>
        <v>1</v>
      </c>
      <c r="Y47" s="159">
        <f t="shared" si="20"/>
        <v>0</v>
      </c>
      <c r="Z47" s="159">
        <f t="shared" si="20"/>
        <v>1</v>
      </c>
      <c r="AA47" s="159">
        <f t="shared" si="20"/>
        <v>1</v>
      </c>
      <c r="AB47" s="159">
        <f t="shared" si="20"/>
        <v>1</v>
      </c>
      <c r="AC47" s="159">
        <f t="shared" si="20"/>
        <v>1</v>
      </c>
      <c r="AD47" s="159">
        <f t="shared" si="20"/>
        <v>0</v>
      </c>
      <c r="AE47" s="159">
        <f t="shared" si="10"/>
        <v>1</v>
      </c>
      <c r="AF47" s="159">
        <f t="shared" si="10"/>
        <v>1</v>
      </c>
    </row>
    <row r="48" spans="1:32" ht="12.75">
      <c r="A48" s="154">
        <v>12</v>
      </c>
      <c r="B48" s="105" t="s">
        <v>4</v>
      </c>
      <c r="C48" s="159">
        <f aca="true" t="shared" si="21" ref="C48:AD48">IF(C16=$B16,1,0)</f>
        <v>0</v>
      </c>
      <c r="D48" s="159">
        <f t="shared" si="21"/>
        <v>1</v>
      </c>
      <c r="E48" s="159">
        <f t="shared" si="21"/>
        <v>0</v>
      </c>
      <c r="F48" s="159">
        <f t="shared" si="21"/>
        <v>1</v>
      </c>
      <c r="G48" s="159">
        <f t="shared" si="21"/>
        <v>1</v>
      </c>
      <c r="H48" s="159">
        <f t="shared" si="21"/>
        <v>1</v>
      </c>
      <c r="I48" s="159">
        <f t="shared" si="21"/>
        <v>1</v>
      </c>
      <c r="J48" s="159">
        <f t="shared" si="21"/>
        <v>1</v>
      </c>
      <c r="K48" s="159">
        <f t="shared" si="21"/>
        <v>1</v>
      </c>
      <c r="L48" s="159">
        <f t="shared" si="21"/>
        <v>1</v>
      </c>
      <c r="M48" s="159">
        <f t="shared" si="21"/>
        <v>1</v>
      </c>
      <c r="N48" s="159">
        <f t="shared" si="21"/>
        <v>1</v>
      </c>
      <c r="O48" s="159">
        <f t="shared" si="21"/>
        <v>1</v>
      </c>
      <c r="P48" s="159">
        <f t="shared" si="21"/>
        <v>1</v>
      </c>
      <c r="Q48" s="159">
        <f t="shared" si="21"/>
        <v>1</v>
      </c>
      <c r="R48" s="159">
        <f t="shared" si="21"/>
        <v>1</v>
      </c>
      <c r="S48" s="159">
        <f t="shared" si="21"/>
        <v>1</v>
      </c>
      <c r="T48" s="159">
        <f t="shared" si="21"/>
        <v>1</v>
      </c>
      <c r="U48" s="159">
        <f t="shared" si="21"/>
        <v>1</v>
      </c>
      <c r="V48" s="159">
        <f t="shared" si="21"/>
        <v>1</v>
      </c>
      <c r="W48" s="159">
        <f t="shared" si="21"/>
        <v>1</v>
      </c>
      <c r="X48" s="159">
        <f t="shared" si="21"/>
        <v>1</v>
      </c>
      <c r="Y48" s="159">
        <f t="shared" si="21"/>
        <v>1</v>
      </c>
      <c r="Z48" s="159">
        <f t="shared" si="21"/>
        <v>0</v>
      </c>
      <c r="AA48" s="159">
        <f t="shared" si="21"/>
        <v>1</v>
      </c>
      <c r="AB48" s="159">
        <f t="shared" si="21"/>
        <v>1</v>
      </c>
      <c r="AC48" s="159">
        <f t="shared" si="21"/>
        <v>0</v>
      </c>
      <c r="AD48" s="159">
        <f t="shared" si="21"/>
        <v>1</v>
      </c>
      <c r="AE48" s="159">
        <f t="shared" si="10"/>
        <v>1</v>
      </c>
      <c r="AF48" s="159">
        <f t="shared" si="10"/>
        <v>1</v>
      </c>
    </row>
    <row r="49" spans="1:32" ht="12.75">
      <c r="A49" s="154">
        <v>13</v>
      </c>
      <c r="B49" s="105" t="s">
        <v>1</v>
      </c>
      <c r="C49" s="159">
        <f aca="true" t="shared" si="22" ref="C49:AD49">IF(C17=$B17,1,0)</f>
        <v>0</v>
      </c>
      <c r="D49" s="159">
        <f t="shared" si="22"/>
        <v>0</v>
      </c>
      <c r="E49" s="159">
        <f t="shared" si="22"/>
        <v>1</v>
      </c>
      <c r="F49" s="159">
        <f t="shared" si="22"/>
        <v>0</v>
      </c>
      <c r="G49" s="159">
        <f t="shared" si="22"/>
        <v>0</v>
      </c>
      <c r="H49" s="159">
        <f t="shared" si="22"/>
        <v>1</v>
      </c>
      <c r="I49" s="159">
        <f t="shared" si="22"/>
        <v>1</v>
      </c>
      <c r="J49" s="159">
        <f t="shared" si="22"/>
        <v>0</v>
      </c>
      <c r="K49" s="159">
        <f t="shared" si="22"/>
        <v>0</v>
      </c>
      <c r="L49" s="159">
        <f t="shared" si="22"/>
        <v>0</v>
      </c>
      <c r="M49" s="159">
        <f t="shared" si="22"/>
        <v>1</v>
      </c>
      <c r="N49" s="159">
        <f t="shared" si="22"/>
        <v>1</v>
      </c>
      <c r="O49" s="159">
        <f t="shared" si="22"/>
        <v>0</v>
      </c>
      <c r="P49" s="159">
        <f t="shared" si="22"/>
        <v>0</v>
      </c>
      <c r="Q49" s="159">
        <f t="shared" si="22"/>
        <v>1</v>
      </c>
      <c r="R49" s="159">
        <f t="shared" si="22"/>
        <v>0</v>
      </c>
      <c r="S49" s="159">
        <f t="shared" si="22"/>
        <v>1</v>
      </c>
      <c r="T49" s="159">
        <f t="shared" si="22"/>
        <v>0</v>
      </c>
      <c r="U49" s="159">
        <f t="shared" si="22"/>
        <v>0</v>
      </c>
      <c r="V49" s="159">
        <f t="shared" si="22"/>
        <v>0</v>
      </c>
      <c r="W49" s="159">
        <f t="shared" si="22"/>
        <v>0</v>
      </c>
      <c r="X49" s="159">
        <f t="shared" si="22"/>
        <v>0</v>
      </c>
      <c r="Y49" s="159">
        <f t="shared" si="22"/>
        <v>1</v>
      </c>
      <c r="Z49" s="159">
        <f t="shared" si="22"/>
        <v>1</v>
      </c>
      <c r="AA49" s="159">
        <f t="shared" si="22"/>
        <v>1</v>
      </c>
      <c r="AB49" s="159">
        <f t="shared" si="22"/>
        <v>0</v>
      </c>
      <c r="AC49" s="159">
        <f t="shared" si="22"/>
        <v>0</v>
      </c>
      <c r="AD49" s="159">
        <f t="shared" si="22"/>
        <v>0</v>
      </c>
      <c r="AE49" s="159">
        <f t="shared" si="10"/>
        <v>0</v>
      </c>
      <c r="AF49" s="159">
        <f t="shared" si="10"/>
        <v>0</v>
      </c>
    </row>
    <row r="50" spans="1:32" ht="12.75">
      <c r="A50" s="154">
        <v>14</v>
      </c>
      <c r="B50" s="105" t="s">
        <v>2</v>
      </c>
      <c r="C50" s="159">
        <f aca="true" t="shared" si="23" ref="C50:AD50">IF(C18=$B18,1,0)</f>
        <v>0</v>
      </c>
      <c r="D50" s="159">
        <f t="shared" si="23"/>
        <v>1</v>
      </c>
      <c r="E50" s="159">
        <f t="shared" si="23"/>
        <v>0</v>
      </c>
      <c r="F50" s="159">
        <f t="shared" si="23"/>
        <v>0</v>
      </c>
      <c r="G50" s="159">
        <f t="shared" si="23"/>
        <v>0</v>
      </c>
      <c r="H50" s="159">
        <f t="shared" si="23"/>
        <v>0</v>
      </c>
      <c r="I50" s="159">
        <f t="shared" si="23"/>
        <v>1</v>
      </c>
      <c r="J50" s="159">
        <f t="shared" si="23"/>
        <v>1</v>
      </c>
      <c r="K50" s="159">
        <f t="shared" si="23"/>
        <v>0</v>
      </c>
      <c r="L50" s="159">
        <f t="shared" si="23"/>
        <v>1</v>
      </c>
      <c r="M50" s="159">
        <f t="shared" si="23"/>
        <v>1</v>
      </c>
      <c r="N50" s="159">
        <f t="shared" si="23"/>
        <v>0</v>
      </c>
      <c r="O50" s="159">
        <f t="shared" si="23"/>
        <v>0</v>
      </c>
      <c r="P50" s="159">
        <f t="shared" si="23"/>
        <v>0</v>
      </c>
      <c r="Q50" s="159">
        <f t="shared" si="23"/>
        <v>0</v>
      </c>
      <c r="R50" s="159">
        <f t="shared" si="23"/>
        <v>0</v>
      </c>
      <c r="S50" s="159">
        <f t="shared" si="23"/>
        <v>1</v>
      </c>
      <c r="T50" s="159">
        <f t="shared" si="23"/>
        <v>0</v>
      </c>
      <c r="U50" s="159">
        <f t="shared" si="23"/>
        <v>1</v>
      </c>
      <c r="V50" s="159">
        <f t="shared" si="23"/>
        <v>0</v>
      </c>
      <c r="W50" s="159">
        <f t="shared" si="23"/>
        <v>0</v>
      </c>
      <c r="X50" s="159">
        <f t="shared" si="23"/>
        <v>0</v>
      </c>
      <c r="Y50" s="159">
        <f t="shared" si="23"/>
        <v>1</v>
      </c>
      <c r="Z50" s="159">
        <f t="shared" si="23"/>
        <v>0</v>
      </c>
      <c r="AA50" s="159">
        <f t="shared" si="23"/>
        <v>0</v>
      </c>
      <c r="AB50" s="159">
        <f t="shared" si="23"/>
        <v>0</v>
      </c>
      <c r="AC50" s="159">
        <f t="shared" si="23"/>
        <v>0</v>
      </c>
      <c r="AD50" s="159">
        <f t="shared" si="23"/>
        <v>0</v>
      </c>
      <c r="AE50" s="159">
        <f t="shared" si="10"/>
        <v>1</v>
      </c>
      <c r="AF50" s="159">
        <f t="shared" si="10"/>
        <v>0</v>
      </c>
    </row>
    <row r="51" spans="1:32" ht="12.75">
      <c r="A51" s="154">
        <v>15</v>
      </c>
      <c r="B51" s="105" t="s">
        <v>1</v>
      </c>
      <c r="C51" s="159">
        <f aca="true" t="shared" si="24" ref="C51:AD51">IF(C19=$B19,1,0)</f>
        <v>0</v>
      </c>
      <c r="D51" s="159">
        <f t="shared" si="24"/>
        <v>0</v>
      </c>
      <c r="E51" s="159">
        <f t="shared" si="24"/>
        <v>0</v>
      </c>
      <c r="F51" s="159">
        <f t="shared" si="24"/>
        <v>1</v>
      </c>
      <c r="G51" s="159">
        <f t="shared" si="24"/>
        <v>0</v>
      </c>
      <c r="H51" s="159">
        <f t="shared" si="24"/>
        <v>0</v>
      </c>
      <c r="I51" s="159">
        <f t="shared" si="24"/>
        <v>1</v>
      </c>
      <c r="J51" s="159">
        <f t="shared" si="24"/>
        <v>0</v>
      </c>
      <c r="K51" s="159">
        <f t="shared" si="24"/>
        <v>0</v>
      </c>
      <c r="L51" s="159">
        <f t="shared" si="24"/>
        <v>1</v>
      </c>
      <c r="M51" s="159">
        <f t="shared" si="24"/>
        <v>0</v>
      </c>
      <c r="N51" s="159">
        <f t="shared" si="24"/>
        <v>1</v>
      </c>
      <c r="O51" s="159">
        <f t="shared" si="24"/>
        <v>0</v>
      </c>
      <c r="P51" s="159">
        <f t="shared" si="24"/>
        <v>0</v>
      </c>
      <c r="Q51" s="159">
        <f t="shared" si="24"/>
        <v>0</v>
      </c>
      <c r="R51" s="159">
        <f t="shared" si="24"/>
        <v>0</v>
      </c>
      <c r="S51" s="159">
        <f t="shared" si="24"/>
        <v>1</v>
      </c>
      <c r="T51" s="159">
        <f t="shared" si="24"/>
        <v>1</v>
      </c>
      <c r="U51" s="159">
        <f t="shared" si="24"/>
        <v>0</v>
      </c>
      <c r="V51" s="159">
        <f t="shared" si="24"/>
        <v>0</v>
      </c>
      <c r="W51" s="159">
        <f t="shared" si="24"/>
        <v>0</v>
      </c>
      <c r="X51" s="159">
        <f t="shared" si="24"/>
        <v>0</v>
      </c>
      <c r="Y51" s="159">
        <f t="shared" si="24"/>
        <v>0</v>
      </c>
      <c r="Z51" s="159">
        <f t="shared" si="24"/>
        <v>0</v>
      </c>
      <c r="AA51" s="159">
        <f t="shared" si="24"/>
        <v>0</v>
      </c>
      <c r="AB51" s="159">
        <f t="shared" si="24"/>
        <v>0</v>
      </c>
      <c r="AC51" s="159">
        <f t="shared" si="24"/>
        <v>0</v>
      </c>
      <c r="AD51" s="159">
        <f t="shared" si="24"/>
        <v>1</v>
      </c>
      <c r="AE51" s="159">
        <f t="shared" si="10"/>
        <v>0</v>
      </c>
      <c r="AF51" s="159">
        <f t="shared" si="10"/>
        <v>0</v>
      </c>
    </row>
    <row r="52" spans="1:32" ht="12.75">
      <c r="A52" s="154">
        <v>16</v>
      </c>
      <c r="B52" s="105" t="s">
        <v>2</v>
      </c>
      <c r="C52" s="159">
        <f aca="true" t="shared" si="25" ref="C52:AD52">IF(C20=$B20,1,0)</f>
        <v>0</v>
      </c>
      <c r="D52" s="159">
        <f t="shared" si="25"/>
        <v>1</v>
      </c>
      <c r="E52" s="159">
        <f t="shared" si="25"/>
        <v>0</v>
      </c>
      <c r="F52" s="159">
        <f t="shared" si="25"/>
        <v>0</v>
      </c>
      <c r="G52" s="159">
        <f t="shared" si="25"/>
        <v>0</v>
      </c>
      <c r="H52" s="159">
        <f t="shared" si="25"/>
        <v>0</v>
      </c>
      <c r="I52" s="159">
        <f t="shared" si="25"/>
        <v>0</v>
      </c>
      <c r="J52" s="159">
        <f t="shared" si="25"/>
        <v>1</v>
      </c>
      <c r="K52" s="159">
        <f t="shared" si="25"/>
        <v>0</v>
      </c>
      <c r="L52" s="159">
        <f t="shared" si="25"/>
        <v>0</v>
      </c>
      <c r="M52" s="159">
        <f t="shared" si="25"/>
        <v>0</v>
      </c>
      <c r="N52" s="159">
        <f t="shared" si="25"/>
        <v>1</v>
      </c>
      <c r="O52" s="159">
        <f t="shared" si="25"/>
        <v>0</v>
      </c>
      <c r="P52" s="159">
        <f t="shared" si="25"/>
        <v>0</v>
      </c>
      <c r="Q52" s="159">
        <f t="shared" si="25"/>
        <v>0</v>
      </c>
      <c r="R52" s="159">
        <f t="shared" si="25"/>
        <v>0</v>
      </c>
      <c r="S52" s="159">
        <f t="shared" si="25"/>
        <v>1</v>
      </c>
      <c r="T52" s="159">
        <f t="shared" si="25"/>
        <v>0</v>
      </c>
      <c r="U52" s="159">
        <f t="shared" si="25"/>
        <v>0</v>
      </c>
      <c r="V52" s="159">
        <f t="shared" si="25"/>
        <v>0</v>
      </c>
      <c r="W52" s="159">
        <f t="shared" si="25"/>
        <v>0</v>
      </c>
      <c r="X52" s="159">
        <f t="shared" si="25"/>
        <v>0</v>
      </c>
      <c r="Y52" s="159">
        <f t="shared" si="25"/>
        <v>0</v>
      </c>
      <c r="Z52" s="159">
        <f t="shared" si="25"/>
        <v>0</v>
      </c>
      <c r="AA52" s="159">
        <f t="shared" si="25"/>
        <v>0</v>
      </c>
      <c r="AB52" s="159">
        <f t="shared" si="25"/>
        <v>0</v>
      </c>
      <c r="AC52" s="159">
        <f t="shared" si="25"/>
        <v>0</v>
      </c>
      <c r="AD52" s="159">
        <f t="shared" si="25"/>
        <v>0</v>
      </c>
      <c r="AE52" s="159">
        <f t="shared" si="10"/>
        <v>0</v>
      </c>
      <c r="AF52" s="159">
        <f t="shared" si="10"/>
        <v>0</v>
      </c>
    </row>
    <row r="53" spans="1:32" ht="12.75">
      <c r="A53" s="154">
        <v>17</v>
      </c>
      <c r="B53" s="105" t="s">
        <v>3</v>
      </c>
      <c r="C53" s="159">
        <f aca="true" t="shared" si="26" ref="C53:AD53">IF(C21=$B21,1,0)</f>
        <v>0</v>
      </c>
      <c r="D53" s="159">
        <f t="shared" si="26"/>
        <v>0</v>
      </c>
      <c r="E53" s="159">
        <f t="shared" si="26"/>
        <v>0</v>
      </c>
      <c r="F53" s="159">
        <f t="shared" si="26"/>
        <v>0</v>
      </c>
      <c r="G53" s="159">
        <f t="shared" si="26"/>
        <v>0</v>
      </c>
      <c r="H53" s="159">
        <f t="shared" si="26"/>
        <v>0</v>
      </c>
      <c r="I53" s="159">
        <f t="shared" si="26"/>
        <v>1</v>
      </c>
      <c r="J53" s="159">
        <f t="shared" si="26"/>
        <v>1</v>
      </c>
      <c r="K53" s="159">
        <f t="shared" si="26"/>
        <v>0</v>
      </c>
      <c r="L53" s="159">
        <f t="shared" si="26"/>
        <v>0</v>
      </c>
      <c r="M53" s="159">
        <f t="shared" si="26"/>
        <v>0</v>
      </c>
      <c r="N53" s="159">
        <f t="shared" si="26"/>
        <v>0</v>
      </c>
      <c r="O53" s="159">
        <f t="shared" si="26"/>
        <v>0</v>
      </c>
      <c r="P53" s="159">
        <f t="shared" si="26"/>
        <v>0</v>
      </c>
      <c r="Q53" s="159">
        <f t="shared" si="26"/>
        <v>0</v>
      </c>
      <c r="R53" s="159">
        <f t="shared" si="26"/>
        <v>0</v>
      </c>
      <c r="S53" s="159">
        <f t="shared" si="26"/>
        <v>0</v>
      </c>
      <c r="T53" s="159">
        <f t="shared" si="26"/>
        <v>1</v>
      </c>
      <c r="U53" s="159">
        <f t="shared" si="26"/>
        <v>1</v>
      </c>
      <c r="V53" s="159">
        <f t="shared" si="26"/>
        <v>0</v>
      </c>
      <c r="W53" s="159">
        <f t="shared" si="26"/>
        <v>0</v>
      </c>
      <c r="X53" s="159">
        <f t="shared" si="26"/>
        <v>1</v>
      </c>
      <c r="Y53" s="159">
        <f t="shared" si="26"/>
        <v>1</v>
      </c>
      <c r="Z53" s="159">
        <f t="shared" si="26"/>
        <v>1</v>
      </c>
      <c r="AA53" s="159">
        <f t="shared" si="26"/>
        <v>1</v>
      </c>
      <c r="AB53" s="159">
        <f t="shared" si="26"/>
        <v>0</v>
      </c>
      <c r="AC53" s="159">
        <f t="shared" si="26"/>
        <v>1</v>
      </c>
      <c r="AD53" s="159">
        <f t="shared" si="26"/>
        <v>1</v>
      </c>
      <c r="AE53" s="159">
        <f t="shared" si="10"/>
        <v>0</v>
      </c>
      <c r="AF53" s="159">
        <f t="shared" si="10"/>
        <v>0</v>
      </c>
    </row>
    <row r="54" spans="1:32" ht="12.75">
      <c r="A54" s="154">
        <v>18</v>
      </c>
      <c r="B54" s="105" t="s">
        <v>2</v>
      </c>
      <c r="C54" s="159">
        <f aca="true" t="shared" si="27" ref="C54:AD54">IF(C22=$B22,1,0)</f>
        <v>0</v>
      </c>
      <c r="D54" s="159">
        <f t="shared" si="27"/>
        <v>0</v>
      </c>
      <c r="E54" s="159">
        <f t="shared" si="27"/>
        <v>1</v>
      </c>
      <c r="F54" s="159">
        <f t="shared" si="27"/>
        <v>1</v>
      </c>
      <c r="G54" s="159">
        <f t="shared" si="27"/>
        <v>0</v>
      </c>
      <c r="H54" s="159">
        <f t="shared" si="27"/>
        <v>0</v>
      </c>
      <c r="I54" s="159">
        <f t="shared" si="27"/>
        <v>0</v>
      </c>
      <c r="J54" s="159">
        <f t="shared" si="27"/>
        <v>1</v>
      </c>
      <c r="K54" s="159">
        <f t="shared" si="27"/>
        <v>0</v>
      </c>
      <c r="L54" s="159">
        <f t="shared" si="27"/>
        <v>0</v>
      </c>
      <c r="M54" s="159">
        <f t="shared" si="27"/>
        <v>0</v>
      </c>
      <c r="N54" s="159">
        <f t="shared" si="27"/>
        <v>1</v>
      </c>
      <c r="O54" s="159">
        <f t="shared" si="27"/>
        <v>1</v>
      </c>
      <c r="P54" s="159">
        <f t="shared" si="27"/>
        <v>0</v>
      </c>
      <c r="Q54" s="159">
        <f t="shared" si="27"/>
        <v>1</v>
      </c>
      <c r="R54" s="159">
        <f t="shared" si="27"/>
        <v>1</v>
      </c>
      <c r="S54" s="159">
        <f t="shared" si="27"/>
        <v>1</v>
      </c>
      <c r="T54" s="159">
        <f t="shared" si="27"/>
        <v>0</v>
      </c>
      <c r="U54" s="159">
        <f t="shared" si="27"/>
        <v>1</v>
      </c>
      <c r="V54" s="159">
        <f t="shared" si="27"/>
        <v>0</v>
      </c>
      <c r="W54" s="159">
        <f t="shared" si="27"/>
        <v>0</v>
      </c>
      <c r="X54" s="159">
        <f t="shared" si="27"/>
        <v>0</v>
      </c>
      <c r="Y54" s="159">
        <f t="shared" si="27"/>
        <v>0</v>
      </c>
      <c r="Z54" s="159">
        <f t="shared" si="27"/>
        <v>0</v>
      </c>
      <c r="AA54" s="159">
        <f t="shared" si="27"/>
        <v>1</v>
      </c>
      <c r="AB54" s="159">
        <f t="shared" si="27"/>
        <v>0</v>
      </c>
      <c r="AC54" s="159">
        <f t="shared" si="27"/>
        <v>0</v>
      </c>
      <c r="AD54" s="159">
        <f t="shared" si="27"/>
        <v>0</v>
      </c>
      <c r="AE54" s="159">
        <f t="shared" si="10"/>
        <v>1</v>
      </c>
      <c r="AF54" s="159">
        <f t="shared" si="10"/>
        <v>1</v>
      </c>
    </row>
    <row r="55" spans="1:32" ht="12.75">
      <c r="A55" s="154">
        <v>19</v>
      </c>
      <c r="B55" s="105" t="s">
        <v>1</v>
      </c>
      <c r="C55" s="159">
        <f aca="true" t="shared" si="28" ref="C55:AD55">IF(C23=$B23,1,0)</f>
        <v>0</v>
      </c>
      <c r="D55" s="159">
        <f t="shared" si="28"/>
        <v>0</v>
      </c>
      <c r="E55" s="159">
        <f t="shared" si="28"/>
        <v>1</v>
      </c>
      <c r="F55" s="159">
        <f t="shared" si="28"/>
        <v>1</v>
      </c>
      <c r="G55" s="159">
        <f t="shared" si="28"/>
        <v>0</v>
      </c>
      <c r="H55" s="159">
        <f t="shared" si="28"/>
        <v>0</v>
      </c>
      <c r="I55" s="159">
        <f t="shared" si="28"/>
        <v>0</v>
      </c>
      <c r="J55" s="159">
        <f t="shared" si="28"/>
        <v>1</v>
      </c>
      <c r="K55" s="159">
        <f t="shared" si="28"/>
        <v>0</v>
      </c>
      <c r="L55" s="159">
        <f t="shared" si="28"/>
        <v>0</v>
      </c>
      <c r="M55" s="159">
        <f t="shared" si="28"/>
        <v>0</v>
      </c>
      <c r="N55" s="159">
        <f t="shared" si="28"/>
        <v>0</v>
      </c>
      <c r="O55" s="159">
        <f t="shared" si="28"/>
        <v>1</v>
      </c>
      <c r="P55" s="159">
        <f t="shared" si="28"/>
        <v>0</v>
      </c>
      <c r="Q55" s="159">
        <f t="shared" si="28"/>
        <v>0</v>
      </c>
      <c r="R55" s="159">
        <f t="shared" si="28"/>
        <v>0</v>
      </c>
      <c r="S55" s="159">
        <f t="shared" si="28"/>
        <v>0</v>
      </c>
      <c r="T55" s="159">
        <f t="shared" si="28"/>
        <v>0</v>
      </c>
      <c r="U55" s="159">
        <f t="shared" si="28"/>
        <v>0</v>
      </c>
      <c r="V55" s="159">
        <f t="shared" si="28"/>
        <v>0</v>
      </c>
      <c r="W55" s="159">
        <f t="shared" si="28"/>
        <v>0</v>
      </c>
      <c r="X55" s="159">
        <f t="shared" si="28"/>
        <v>1</v>
      </c>
      <c r="Y55" s="159">
        <f t="shared" si="28"/>
        <v>0</v>
      </c>
      <c r="Z55" s="159">
        <f t="shared" si="28"/>
        <v>0</v>
      </c>
      <c r="AA55" s="159">
        <f t="shared" si="28"/>
        <v>1</v>
      </c>
      <c r="AB55" s="159">
        <f t="shared" si="28"/>
        <v>1</v>
      </c>
      <c r="AC55" s="159">
        <f t="shared" si="28"/>
        <v>1</v>
      </c>
      <c r="AD55" s="159">
        <f t="shared" si="28"/>
        <v>0</v>
      </c>
      <c r="AE55" s="159">
        <f t="shared" si="10"/>
        <v>0</v>
      </c>
      <c r="AF55" s="159">
        <f t="shared" si="10"/>
        <v>0</v>
      </c>
    </row>
    <row r="56" spans="1:32" ht="12.75">
      <c r="A56" s="155">
        <v>20</v>
      </c>
      <c r="B56" s="105" t="s">
        <v>3</v>
      </c>
      <c r="C56" s="159">
        <f>IF(C24=$B24,1,0)</f>
        <v>0</v>
      </c>
      <c r="D56" s="159">
        <f aca="true" t="shared" si="29" ref="D56:AD56">IF(D24=$B24,1,0)</f>
        <v>1</v>
      </c>
      <c r="E56" s="159">
        <f t="shared" si="29"/>
        <v>1</v>
      </c>
      <c r="F56" s="159">
        <f t="shared" si="29"/>
        <v>1</v>
      </c>
      <c r="G56" s="159">
        <f t="shared" si="29"/>
        <v>1</v>
      </c>
      <c r="H56" s="159">
        <f t="shared" si="29"/>
        <v>1</v>
      </c>
      <c r="I56" s="159">
        <f t="shared" si="29"/>
        <v>0</v>
      </c>
      <c r="J56" s="159">
        <f t="shared" si="29"/>
        <v>1</v>
      </c>
      <c r="K56" s="159">
        <f t="shared" si="29"/>
        <v>1</v>
      </c>
      <c r="L56" s="159">
        <f t="shared" si="29"/>
        <v>0</v>
      </c>
      <c r="M56" s="159">
        <f t="shared" si="29"/>
        <v>1</v>
      </c>
      <c r="N56" s="159">
        <f t="shared" si="29"/>
        <v>1</v>
      </c>
      <c r="O56" s="159">
        <f t="shared" si="29"/>
        <v>1</v>
      </c>
      <c r="P56" s="159">
        <f t="shared" si="29"/>
        <v>1</v>
      </c>
      <c r="Q56" s="159">
        <f t="shared" si="29"/>
        <v>0</v>
      </c>
      <c r="R56" s="159">
        <f t="shared" si="29"/>
        <v>1</v>
      </c>
      <c r="S56" s="159">
        <f t="shared" si="29"/>
        <v>0</v>
      </c>
      <c r="T56" s="159">
        <f t="shared" si="29"/>
        <v>0</v>
      </c>
      <c r="U56" s="159">
        <f t="shared" si="29"/>
        <v>0</v>
      </c>
      <c r="V56" s="159">
        <f t="shared" si="29"/>
        <v>0</v>
      </c>
      <c r="W56" s="159">
        <f t="shared" si="29"/>
        <v>0</v>
      </c>
      <c r="X56" s="159">
        <f t="shared" si="29"/>
        <v>1</v>
      </c>
      <c r="Y56" s="159">
        <f t="shared" si="29"/>
        <v>1</v>
      </c>
      <c r="Z56" s="159">
        <f t="shared" si="29"/>
        <v>0</v>
      </c>
      <c r="AA56" s="159">
        <f t="shared" si="29"/>
        <v>1</v>
      </c>
      <c r="AB56" s="159">
        <f t="shared" si="29"/>
        <v>1</v>
      </c>
      <c r="AC56" s="159">
        <f t="shared" si="29"/>
        <v>0</v>
      </c>
      <c r="AD56" s="159">
        <f t="shared" si="29"/>
        <v>1</v>
      </c>
      <c r="AE56" s="159">
        <f t="shared" si="10"/>
        <v>0</v>
      </c>
      <c r="AF56" s="159">
        <f t="shared" si="10"/>
        <v>0</v>
      </c>
    </row>
    <row r="57" spans="1:32" ht="12.75">
      <c r="A57" s="155">
        <v>21</v>
      </c>
      <c r="B57" s="105" t="s">
        <v>2</v>
      </c>
      <c r="C57" s="159">
        <f aca="true" t="shared" si="30" ref="C57:AD57">IF(C25=$B25,1,0)</f>
        <v>0</v>
      </c>
      <c r="D57" s="159">
        <f t="shared" si="30"/>
        <v>1</v>
      </c>
      <c r="E57" s="159">
        <f t="shared" si="30"/>
        <v>1</v>
      </c>
      <c r="F57" s="159">
        <f t="shared" si="30"/>
        <v>1</v>
      </c>
      <c r="G57" s="159">
        <f t="shared" si="30"/>
        <v>0</v>
      </c>
      <c r="H57" s="159">
        <f t="shared" si="30"/>
        <v>0</v>
      </c>
      <c r="I57" s="159">
        <f t="shared" si="30"/>
        <v>0</v>
      </c>
      <c r="J57" s="159">
        <f t="shared" si="30"/>
        <v>0</v>
      </c>
      <c r="K57" s="159">
        <f t="shared" si="30"/>
        <v>0</v>
      </c>
      <c r="L57" s="159">
        <f t="shared" si="30"/>
        <v>0</v>
      </c>
      <c r="M57" s="159">
        <f t="shared" si="30"/>
        <v>1</v>
      </c>
      <c r="N57" s="159">
        <f t="shared" si="30"/>
        <v>1</v>
      </c>
      <c r="O57" s="159">
        <f t="shared" si="30"/>
        <v>1</v>
      </c>
      <c r="P57" s="159">
        <f t="shared" si="30"/>
        <v>1</v>
      </c>
      <c r="Q57" s="159">
        <f t="shared" si="30"/>
        <v>0</v>
      </c>
      <c r="R57" s="159">
        <f t="shared" si="30"/>
        <v>0</v>
      </c>
      <c r="S57" s="159">
        <f t="shared" si="30"/>
        <v>0</v>
      </c>
      <c r="T57" s="159">
        <f t="shared" si="30"/>
        <v>0</v>
      </c>
      <c r="U57" s="159">
        <f t="shared" si="30"/>
        <v>0</v>
      </c>
      <c r="V57" s="159">
        <f t="shared" si="30"/>
        <v>0</v>
      </c>
      <c r="W57" s="159">
        <f t="shared" si="30"/>
        <v>0</v>
      </c>
      <c r="X57" s="159">
        <f t="shared" si="30"/>
        <v>1</v>
      </c>
      <c r="Y57" s="159">
        <f t="shared" si="30"/>
        <v>1</v>
      </c>
      <c r="Z57" s="159">
        <f t="shared" si="30"/>
        <v>0</v>
      </c>
      <c r="AA57" s="159">
        <f t="shared" si="30"/>
        <v>1</v>
      </c>
      <c r="AB57" s="159">
        <f t="shared" si="30"/>
        <v>1</v>
      </c>
      <c r="AC57" s="159">
        <f t="shared" si="30"/>
        <v>1</v>
      </c>
      <c r="AD57" s="159">
        <f t="shared" si="30"/>
        <v>1</v>
      </c>
      <c r="AE57" s="159">
        <f t="shared" si="10"/>
        <v>0</v>
      </c>
      <c r="AF57" s="159">
        <f t="shared" si="10"/>
        <v>0</v>
      </c>
    </row>
    <row r="58" spans="1:32" ht="12.75">
      <c r="A58" s="155">
        <v>22</v>
      </c>
      <c r="B58" s="105" t="s">
        <v>3</v>
      </c>
      <c r="C58" s="159">
        <f aca="true" t="shared" si="31" ref="C58:AD58">IF(C26=$B26,1,0)</f>
        <v>0</v>
      </c>
      <c r="D58" s="159">
        <f t="shared" si="31"/>
        <v>0</v>
      </c>
      <c r="E58" s="159">
        <f t="shared" si="31"/>
        <v>0</v>
      </c>
      <c r="F58" s="159">
        <f t="shared" si="31"/>
        <v>1</v>
      </c>
      <c r="G58" s="159">
        <f t="shared" si="31"/>
        <v>0</v>
      </c>
      <c r="H58" s="159">
        <f t="shared" si="31"/>
        <v>1</v>
      </c>
      <c r="I58" s="159">
        <f t="shared" si="31"/>
        <v>1</v>
      </c>
      <c r="J58" s="159">
        <f t="shared" si="31"/>
        <v>1</v>
      </c>
      <c r="K58" s="159">
        <f t="shared" si="31"/>
        <v>0</v>
      </c>
      <c r="L58" s="159">
        <f t="shared" si="31"/>
        <v>0</v>
      </c>
      <c r="M58" s="159">
        <f t="shared" si="31"/>
        <v>1</v>
      </c>
      <c r="N58" s="159">
        <f t="shared" si="31"/>
        <v>0</v>
      </c>
      <c r="O58" s="159">
        <f t="shared" si="31"/>
        <v>1</v>
      </c>
      <c r="P58" s="159">
        <f t="shared" si="31"/>
        <v>0</v>
      </c>
      <c r="Q58" s="159">
        <f t="shared" si="31"/>
        <v>1</v>
      </c>
      <c r="R58" s="159">
        <f t="shared" si="31"/>
        <v>1</v>
      </c>
      <c r="S58" s="159">
        <f t="shared" si="31"/>
        <v>1</v>
      </c>
      <c r="T58" s="159">
        <f t="shared" si="31"/>
        <v>0</v>
      </c>
      <c r="U58" s="159">
        <f t="shared" si="31"/>
        <v>1</v>
      </c>
      <c r="V58" s="159">
        <f t="shared" si="31"/>
        <v>0</v>
      </c>
      <c r="W58" s="159">
        <f t="shared" si="31"/>
        <v>1</v>
      </c>
      <c r="X58" s="159">
        <f t="shared" si="31"/>
        <v>0</v>
      </c>
      <c r="Y58" s="159">
        <f t="shared" si="31"/>
        <v>1</v>
      </c>
      <c r="Z58" s="159">
        <f t="shared" si="31"/>
        <v>0</v>
      </c>
      <c r="AA58" s="159">
        <f t="shared" si="31"/>
        <v>0</v>
      </c>
      <c r="AB58" s="159">
        <f t="shared" si="31"/>
        <v>0</v>
      </c>
      <c r="AC58" s="159">
        <f t="shared" si="31"/>
        <v>1</v>
      </c>
      <c r="AD58" s="159">
        <f t="shared" si="31"/>
        <v>0</v>
      </c>
      <c r="AE58" s="159">
        <f t="shared" si="10"/>
        <v>0</v>
      </c>
      <c r="AF58" s="159">
        <f t="shared" si="10"/>
        <v>1</v>
      </c>
    </row>
    <row r="59" spans="1:32" ht="12.75">
      <c r="A59" s="155">
        <v>23</v>
      </c>
      <c r="B59" s="105" t="s">
        <v>2</v>
      </c>
      <c r="C59" s="159">
        <f aca="true" t="shared" si="32" ref="C59:AD60">IF(C27=$B27,1,0)</f>
        <v>0</v>
      </c>
      <c r="D59" s="159">
        <f t="shared" si="32"/>
        <v>1</v>
      </c>
      <c r="E59" s="159">
        <f t="shared" si="32"/>
        <v>1</v>
      </c>
      <c r="F59" s="159">
        <f t="shared" si="32"/>
        <v>0</v>
      </c>
      <c r="G59" s="159">
        <f t="shared" si="32"/>
        <v>1</v>
      </c>
      <c r="H59" s="159">
        <f t="shared" si="32"/>
        <v>1</v>
      </c>
      <c r="I59" s="159">
        <f t="shared" si="32"/>
        <v>1</v>
      </c>
      <c r="J59" s="159">
        <f t="shared" si="32"/>
        <v>0</v>
      </c>
      <c r="K59" s="159">
        <f t="shared" si="32"/>
        <v>1</v>
      </c>
      <c r="L59" s="159">
        <f t="shared" si="32"/>
        <v>1</v>
      </c>
      <c r="M59" s="159">
        <f t="shared" si="32"/>
        <v>1</v>
      </c>
      <c r="N59" s="159">
        <f t="shared" si="32"/>
        <v>1</v>
      </c>
      <c r="O59" s="159">
        <f t="shared" si="32"/>
        <v>0</v>
      </c>
      <c r="P59" s="159">
        <f t="shared" si="32"/>
        <v>1</v>
      </c>
      <c r="Q59" s="159">
        <f t="shared" si="32"/>
        <v>1</v>
      </c>
      <c r="R59" s="159">
        <f t="shared" si="32"/>
        <v>0</v>
      </c>
      <c r="S59" s="159">
        <f t="shared" si="32"/>
        <v>0</v>
      </c>
      <c r="T59" s="159">
        <f t="shared" si="32"/>
        <v>1</v>
      </c>
      <c r="U59" s="159">
        <f t="shared" si="32"/>
        <v>1</v>
      </c>
      <c r="V59" s="159">
        <f t="shared" si="32"/>
        <v>0</v>
      </c>
      <c r="W59" s="159">
        <f t="shared" si="32"/>
        <v>0</v>
      </c>
      <c r="X59" s="159">
        <f t="shared" si="32"/>
        <v>1</v>
      </c>
      <c r="Y59" s="159">
        <f t="shared" si="32"/>
        <v>1</v>
      </c>
      <c r="Z59" s="159">
        <f t="shared" si="32"/>
        <v>0</v>
      </c>
      <c r="AA59" s="159">
        <f t="shared" si="32"/>
        <v>1</v>
      </c>
      <c r="AB59" s="159">
        <f t="shared" si="32"/>
        <v>1</v>
      </c>
      <c r="AC59" s="159">
        <f t="shared" si="32"/>
        <v>1</v>
      </c>
      <c r="AD59" s="159">
        <f t="shared" si="32"/>
        <v>1</v>
      </c>
      <c r="AE59" s="159">
        <f t="shared" si="10"/>
        <v>0</v>
      </c>
      <c r="AF59" s="159">
        <f t="shared" si="10"/>
        <v>0</v>
      </c>
    </row>
    <row r="60" spans="1:32" ht="12.75">
      <c r="A60" s="155">
        <v>24</v>
      </c>
      <c r="B60" s="105" t="s">
        <v>1</v>
      </c>
      <c r="C60" s="159">
        <f t="shared" si="32"/>
        <v>0</v>
      </c>
      <c r="D60" s="159">
        <f t="shared" si="32"/>
        <v>0</v>
      </c>
      <c r="E60" s="159">
        <f t="shared" si="32"/>
        <v>1</v>
      </c>
      <c r="F60" s="159">
        <f t="shared" si="32"/>
        <v>1</v>
      </c>
      <c r="G60" s="159">
        <f t="shared" si="32"/>
        <v>1</v>
      </c>
      <c r="H60" s="159">
        <f t="shared" si="32"/>
        <v>1</v>
      </c>
      <c r="I60" s="159">
        <f t="shared" si="32"/>
        <v>1</v>
      </c>
      <c r="J60" s="159">
        <f t="shared" si="32"/>
        <v>1</v>
      </c>
      <c r="K60" s="159">
        <f t="shared" si="32"/>
        <v>0</v>
      </c>
      <c r="L60" s="159">
        <f t="shared" si="32"/>
        <v>0</v>
      </c>
      <c r="M60" s="159">
        <f t="shared" si="32"/>
        <v>1</v>
      </c>
      <c r="N60" s="159">
        <f t="shared" si="32"/>
        <v>1</v>
      </c>
      <c r="O60" s="159">
        <f t="shared" si="32"/>
        <v>0</v>
      </c>
      <c r="P60" s="159">
        <f t="shared" si="32"/>
        <v>0</v>
      </c>
      <c r="Q60" s="159">
        <f t="shared" si="32"/>
        <v>0</v>
      </c>
      <c r="R60" s="159">
        <f t="shared" si="32"/>
        <v>0</v>
      </c>
      <c r="S60" s="159">
        <f t="shared" si="32"/>
        <v>0</v>
      </c>
      <c r="T60" s="159">
        <f t="shared" si="32"/>
        <v>0</v>
      </c>
      <c r="U60" s="159">
        <f t="shared" si="32"/>
        <v>1</v>
      </c>
      <c r="V60" s="159">
        <f t="shared" si="32"/>
        <v>0</v>
      </c>
      <c r="W60" s="159">
        <f t="shared" si="32"/>
        <v>0</v>
      </c>
      <c r="X60" s="159">
        <f t="shared" si="32"/>
        <v>0</v>
      </c>
      <c r="Y60" s="159">
        <f t="shared" si="32"/>
        <v>0</v>
      </c>
      <c r="Z60" s="159">
        <f t="shared" si="32"/>
        <v>0</v>
      </c>
      <c r="AA60" s="159">
        <f t="shared" si="32"/>
        <v>1</v>
      </c>
      <c r="AB60" s="159">
        <f t="shared" si="32"/>
        <v>0</v>
      </c>
      <c r="AC60" s="159">
        <f t="shared" si="32"/>
        <v>1</v>
      </c>
      <c r="AD60" s="159">
        <f t="shared" si="32"/>
        <v>1</v>
      </c>
      <c r="AE60" s="159">
        <f t="shared" si="10"/>
        <v>1</v>
      </c>
      <c r="AF60" s="159">
        <f t="shared" si="10"/>
        <v>1</v>
      </c>
    </row>
    <row r="61" spans="1:32" ht="12.75">
      <c r="A61" s="155">
        <v>25</v>
      </c>
      <c r="B61" s="105" t="s">
        <v>2</v>
      </c>
      <c r="C61" s="159">
        <f aca="true" t="shared" si="33" ref="C61:AD61">IF(C29=$B29,1,0)</f>
        <v>0</v>
      </c>
      <c r="D61" s="159">
        <f>IF(D29=$B29,1,0)</f>
        <v>1</v>
      </c>
      <c r="E61" s="159">
        <f t="shared" si="33"/>
        <v>1</v>
      </c>
      <c r="F61" s="159">
        <f t="shared" si="33"/>
        <v>1</v>
      </c>
      <c r="G61" s="159">
        <f t="shared" si="33"/>
        <v>1</v>
      </c>
      <c r="H61" s="159">
        <f t="shared" si="33"/>
        <v>0</v>
      </c>
      <c r="I61" s="159">
        <f t="shared" si="33"/>
        <v>1</v>
      </c>
      <c r="J61" s="159">
        <f t="shared" si="33"/>
        <v>0</v>
      </c>
      <c r="K61" s="159">
        <f t="shared" si="33"/>
        <v>1</v>
      </c>
      <c r="L61" s="159">
        <f t="shared" si="33"/>
        <v>1</v>
      </c>
      <c r="M61" s="159">
        <f t="shared" si="33"/>
        <v>1</v>
      </c>
      <c r="N61" s="159">
        <f t="shared" si="33"/>
        <v>1</v>
      </c>
      <c r="O61" s="159">
        <f t="shared" si="33"/>
        <v>1</v>
      </c>
      <c r="P61" s="159">
        <f t="shared" si="33"/>
        <v>0</v>
      </c>
      <c r="Q61" s="159">
        <f t="shared" si="33"/>
        <v>1</v>
      </c>
      <c r="R61" s="159">
        <f t="shared" si="33"/>
        <v>1</v>
      </c>
      <c r="S61" s="159">
        <f t="shared" si="33"/>
        <v>1</v>
      </c>
      <c r="T61" s="159">
        <f t="shared" si="33"/>
        <v>1</v>
      </c>
      <c r="U61" s="159">
        <f t="shared" si="33"/>
        <v>0</v>
      </c>
      <c r="V61" s="159">
        <f t="shared" si="33"/>
        <v>0</v>
      </c>
      <c r="W61" s="159">
        <f t="shared" si="33"/>
        <v>1</v>
      </c>
      <c r="X61" s="159">
        <f t="shared" si="33"/>
        <v>0</v>
      </c>
      <c r="Y61" s="159">
        <f t="shared" si="33"/>
        <v>0</v>
      </c>
      <c r="Z61" s="159">
        <f t="shared" si="33"/>
        <v>0</v>
      </c>
      <c r="AA61" s="159">
        <f t="shared" si="33"/>
        <v>1</v>
      </c>
      <c r="AB61" s="159">
        <f t="shared" si="33"/>
        <v>1</v>
      </c>
      <c r="AC61" s="159">
        <f t="shared" si="33"/>
        <v>1</v>
      </c>
      <c r="AD61" s="159">
        <f t="shared" si="33"/>
        <v>1</v>
      </c>
      <c r="AE61" s="159">
        <f t="shared" si="10"/>
        <v>1</v>
      </c>
      <c r="AF61" s="159">
        <f t="shared" si="10"/>
        <v>1</v>
      </c>
    </row>
    <row r="62" spans="1:32" ht="12.75">
      <c r="A62" s="155">
        <v>26</v>
      </c>
      <c r="B62" s="105" t="s">
        <v>4</v>
      </c>
      <c r="C62" s="159">
        <f aca="true" t="shared" si="34" ref="C62:AD63">IF(C30=$B30,1,0)</f>
        <v>0</v>
      </c>
      <c r="D62" s="159">
        <f t="shared" si="34"/>
        <v>1</v>
      </c>
      <c r="E62" s="159">
        <f t="shared" si="34"/>
        <v>1</v>
      </c>
      <c r="F62" s="159">
        <f t="shared" si="34"/>
        <v>1</v>
      </c>
      <c r="G62" s="159">
        <f t="shared" si="34"/>
        <v>0</v>
      </c>
      <c r="H62" s="159">
        <f t="shared" si="34"/>
        <v>0</v>
      </c>
      <c r="I62" s="159">
        <f t="shared" si="34"/>
        <v>1</v>
      </c>
      <c r="J62" s="159">
        <f t="shared" si="34"/>
        <v>1</v>
      </c>
      <c r="K62" s="159">
        <f t="shared" si="34"/>
        <v>1</v>
      </c>
      <c r="L62" s="159">
        <f t="shared" si="34"/>
        <v>0</v>
      </c>
      <c r="M62" s="159">
        <f t="shared" si="34"/>
        <v>1</v>
      </c>
      <c r="N62" s="159">
        <f t="shared" si="34"/>
        <v>1</v>
      </c>
      <c r="O62" s="159">
        <f t="shared" si="34"/>
        <v>0</v>
      </c>
      <c r="P62" s="159">
        <f t="shared" si="34"/>
        <v>1</v>
      </c>
      <c r="Q62" s="159">
        <f t="shared" si="34"/>
        <v>0</v>
      </c>
      <c r="R62" s="159">
        <f t="shared" si="34"/>
        <v>1</v>
      </c>
      <c r="S62" s="159">
        <f t="shared" si="34"/>
        <v>1</v>
      </c>
      <c r="T62" s="159">
        <f t="shared" si="34"/>
        <v>0</v>
      </c>
      <c r="U62" s="159">
        <f t="shared" si="34"/>
        <v>1</v>
      </c>
      <c r="V62" s="159">
        <f t="shared" si="34"/>
        <v>0</v>
      </c>
      <c r="W62" s="159">
        <f t="shared" si="34"/>
        <v>0</v>
      </c>
      <c r="X62" s="159">
        <f t="shared" si="34"/>
        <v>0</v>
      </c>
      <c r="Y62" s="159">
        <f t="shared" si="34"/>
        <v>0</v>
      </c>
      <c r="Z62" s="159">
        <f t="shared" si="34"/>
        <v>0</v>
      </c>
      <c r="AA62" s="159">
        <f t="shared" si="34"/>
        <v>1</v>
      </c>
      <c r="AB62" s="159">
        <f t="shared" si="34"/>
        <v>0</v>
      </c>
      <c r="AC62" s="159">
        <f t="shared" si="34"/>
        <v>1</v>
      </c>
      <c r="AD62" s="159">
        <f t="shared" si="34"/>
        <v>1</v>
      </c>
      <c r="AE62" s="159">
        <f t="shared" si="10"/>
        <v>0</v>
      </c>
      <c r="AF62" s="159">
        <f t="shared" si="10"/>
        <v>0</v>
      </c>
    </row>
    <row r="63" spans="1:32" ht="12.75">
      <c r="A63" s="155">
        <v>27</v>
      </c>
      <c r="B63" s="105" t="s">
        <v>4</v>
      </c>
      <c r="C63" s="159">
        <f t="shared" si="34"/>
        <v>0</v>
      </c>
      <c r="D63" s="159">
        <f t="shared" si="34"/>
        <v>0</v>
      </c>
      <c r="E63" s="159">
        <f t="shared" si="34"/>
        <v>1</v>
      </c>
      <c r="F63" s="159">
        <f t="shared" si="34"/>
        <v>1</v>
      </c>
      <c r="G63" s="159">
        <f t="shared" si="34"/>
        <v>0</v>
      </c>
      <c r="H63" s="159">
        <f t="shared" si="34"/>
        <v>1</v>
      </c>
      <c r="I63" s="159">
        <f t="shared" si="34"/>
        <v>1</v>
      </c>
      <c r="J63" s="159">
        <f t="shared" si="34"/>
        <v>1</v>
      </c>
      <c r="K63" s="159">
        <f t="shared" si="34"/>
        <v>0</v>
      </c>
      <c r="L63" s="159">
        <f t="shared" si="34"/>
        <v>1</v>
      </c>
      <c r="M63" s="159">
        <f t="shared" si="34"/>
        <v>1</v>
      </c>
      <c r="N63" s="159">
        <f t="shared" si="34"/>
        <v>1</v>
      </c>
      <c r="O63" s="159">
        <f t="shared" si="34"/>
        <v>1</v>
      </c>
      <c r="P63" s="159">
        <f t="shared" si="34"/>
        <v>1</v>
      </c>
      <c r="Q63" s="159">
        <f t="shared" si="34"/>
        <v>0</v>
      </c>
      <c r="R63" s="159">
        <f t="shared" si="34"/>
        <v>1</v>
      </c>
      <c r="S63" s="159">
        <f t="shared" si="34"/>
        <v>1</v>
      </c>
      <c r="T63" s="159">
        <f t="shared" si="34"/>
        <v>1</v>
      </c>
      <c r="U63" s="159">
        <f t="shared" si="34"/>
        <v>1</v>
      </c>
      <c r="V63" s="159">
        <f t="shared" si="34"/>
        <v>1</v>
      </c>
      <c r="W63" s="159">
        <f t="shared" si="34"/>
        <v>1</v>
      </c>
      <c r="X63" s="159">
        <f t="shared" si="34"/>
        <v>0</v>
      </c>
      <c r="Y63" s="159">
        <f t="shared" si="34"/>
        <v>0</v>
      </c>
      <c r="Z63" s="159">
        <f t="shared" si="34"/>
        <v>0</v>
      </c>
      <c r="AA63" s="159">
        <f t="shared" si="34"/>
        <v>1</v>
      </c>
      <c r="AB63" s="159">
        <f t="shared" si="34"/>
        <v>1</v>
      </c>
      <c r="AC63" s="159">
        <f t="shared" si="34"/>
        <v>1</v>
      </c>
      <c r="AD63" s="159">
        <f t="shared" si="34"/>
        <v>0</v>
      </c>
      <c r="AE63" s="159">
        <f t="shared" si="10"/>
        <v>1</v>
      </c>
      <c r="AF63" s="159">
        <f t="shared" si="10"/>
        <v>0</v>
      </c>
    </row>
    <row r="64" spans="1:32" ht="12.75">
      <c r="A64" s="155">
        <v>28</v>
      </c>
      <c r="B64" s="105" t="s">
        <v>2</v>
      </c>
      <c r="C64" s="159">
        <f aca="true" t="shared" si="35" ref="C64:AD65">IF(C32=$B32,1,0)</f>
        <v>0</v>
      </c>
      <c r="D64" s="159">
        <f t="shared" si="35"/>
        <v>0</v>
      </c>
      <c r="E64" s="159">
        <f t="shared" si="35"/>
        <v>1</v>
      </c>
      <c r="F64" s="159">
        <f t="shared" si="35"/>
        <v>1</v>
      </c>
      <c r="G64" s="159">
        <f t="shared" si="35"/>
        <v>0</v>
      </c>
      <c r="H64" s="159">
        <f t="shared" si="35"/>
        <v>1</v>
      </c>
      <c r="I64" s="159">
        <f t="shared" si="35"/>
        <v>0</v>
      </c>
      <c r="J64" s="159">
        <f t="shared" si="35"/>
        <v>0</v>
      </c>
      <c r="K64" s="159">
        <f t="shared" si="35"/>
        <v>1</v>
      </c>
      <c r="L64" s="159">
        <f t="shared" si="35"/>
        <v>1</v>
      </c>
      <c r="M64" s="159">
        <f t="shared" si="35"/>
        <v>1</v>
      </c>
      <c r="N64" s="159">
        <f t="shared" si="35"/>
        <v>1</v>
      </c>
      <c r="O64" s="159">
        <f t="shared" si="35"/>
        <v>1</v>
      </c>
      <c r="P64" s="159">
        <f t="shared" si="35"/>
        <v>0</v>
      </c>
      <c r="Q64" s="159">
        <f t="shared" si="35"/>
        <v>1</v>
      </c>
      <c r="R64" s="159">
        <f t="shared" si="35"/>
        <v>1</v>
      </c>
      <c r="S64" s="159">
        <f t="shared" si="35"/>
        <v>0</v>
      </c>
      <c r="T64" s="159">
        <f t="shared" si="35"/>
        <v>0</v>
      </c>
      <c r="U64" s="159">
        <f t="shared" si="35"/>
        <v>0</v>
      </c>
      <c r="V64" s="159">
        <f t="shared" si="35"/>
        <v>0</v>
      </c>
      <c r="W64" s="159">
        <f t="shared" si="35"/>
        <v>0</v>
      </c>
      <c r="X64" s="159">
        <f t="shared" si="35"/>
        <v>0</v>
      </c>
      <c r="Y64" s="159">
        <f t="shared" si="35"/>
        <v>0</v>
      </c>
      <c r="Z64" s="159">
        <f t="shared" si="35"/>
        <v>1</v>
      </c>
      <c r="AA64" s="159">
        <f t="shared" si="35"/>
        <v>1</v>
      </c>
      <c r="AB64" s="159">
        <f t="shared" si="35"/>
        <v>1</v>
      </c>
      <c r="AC64" s="159">
        <f t="shared" si="35"/>
        <v>0</v>
      </c>
      <c r="AD64" s="159">
        <f t="shared" si="35"/>
        <v>0</v>
      </c>
      <c r="AE64" s="159">
        <f t="shared" si="10"/>
        <v>1</v>
      </c>
      <c r="AF64" s="159">
        <f t="shared" si="10"/>
        <v>1</v>
      </c>
    </row>
    <row r="65" spans="1:32" ht="12.75">
      <c r="A65" s="155">
        <v>29</v>
      </c>
      <c r="B65" s="105" t="s">
        <v>2</v>
      </c>
      <c r="C65" s="159">
        <f t="shared" si="35"/>
        <v>0</v>
      </c>
      <c r="D65" s="159">
        <f t="shared" si="35"/>
        <v>1</v>
      </c>
      <c r="E65" s="159">
        <f t="shared" si="35"/>
        <v>0</v>
      </c>
      <c r="F65" s="159">
        <f t="shared" si="35"/>
        <v>1</v>
      </c>
      <c r="G65" s="159">
        <f t="shared" si="35"/>
        <v>1</v>
      </c>
      <c r="H65" s="159">
        <f t="shared" si="35"/>
        <v>0</v>
      </c>
      <c r="I65" s="159">
        <f t="shared" si="35"/>
        <v>0</v>
      </c>
      <c r="J65" s="159">
        <f t="shared" si="35"/>
        <v>1</v>
      </c>
      <c r="K65" s="159">
        <f t="shared" si="35"/>
        <v>1</v>
      </c>
      <c r="L65" s="159">
        <f t="shared" si="35"/>
        <v>1</v>
      </c>
      <c r="M65" s="159">
        <f t="shared" si="35"/>
        <v>1</v>
      </c>
      <c r="N65" s="159">
        <f t="shared" si="35"/>
        <v>1</v>
      </c>
      <c r="O65" s="159">
        <f t="shared" si="35"/>
        <v>0</v>
      </c>
      <c r="P65" s="159">
        <f t="shared" si="35"/>
        <v>1</v>
      </c>
      <c r="Q65" s="159">
        <f t="shared" si="35"/>
        <v>0</v>
      </c>
      <c r="R65" s="159">
        <f t="shared" si="35"/>
        <v>1</v>
      </c>
      <c r="S65" s="159">
        <f t="shared" si="35"/>
        <v>1</v>
      </c>
      <c r="T65" s="159">
        <f t="shared" si="35"/>
        <v>0</v>
      </c>
      <c r="U65" s="159">
        <f t="shared" si="35"/>
        <v>1</v>
      </c>
      <c r="V65" s="159">
        <f t="shared" si="35"/>
        <v>1</v>
      </c>
      <c r="W65" s="159">
        <f t="shared" si="35"/>
        <v>0</v>
      </c>
      <c r="X65" s="159">
        <f t="shared" si="35"/>
        <v>0</v>
      </c>
      <c r="Y65" s="159">
        <f t="shared" si="35"/>
        <v>1</v>
      </c>
      <c r="Z65" s="159">
        <f t="shared" si="35"/>
        <v>0</v>
      </c>
      <c r="AA65" s="159">
        <f t="shared" si="35"/>
        <v>1</v>
      </c>
      <c r="AB65" s="159">
        <f t="shared" si="35"/>
        <v>1</v>
      </c>
      <c r="AC65" s="159">
        <f t="shared" si="35"/>
        <v>1</v>
      </c>
      <c r="AD65" s="159">
        <f t="shared" si="35"/>
        <v>0</v>
      </c>
      <c r="AE65" s="159">
        <f t="shared" si="10"/>
        <v>0</v>
      </c>
      <c r="AF65" s="159">
        <f t="shared" si="10"/>
        <v>0</v>
      </c>
    </row>
    <row r="66" spans="1:32" ht="13.5" thickBot="1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</row>
    <row r="67" spans="1:32" ht="14.25" thickBot="1" thickTop="1">
      <c r="A67" s="159"/>
      <c r="B67" s="161" t="s">
        <v>257</v>
      </c>
      <c r="C67" s="159">
        <f aca="true" t="shared" si="36" ref="C67:R67">SUM(C37:C65)</f>
        <v>0</v>
      </c>
      <c r="D67" s="159">
        <f t="shared" si="36"/>
        <v>17</v>
      </c>
      <c r="E67" s="159">
        <f t="shared" si="36"/>
        <v>19</v>
      </c>
      <c r="F67" s="159">
        <f t="shared" si="36"/>
        <v>21</v>
      </c>
      <c r="G67" s="159">
        <f t="shared" si="36"/>
        <v>12</v>
      </c>
      <c r="H67" s="159">
        <f>SUM(H37:H65)</f>
        <v>12</v>
      </c>
      <c r="I67" s="159">
        <f>SUM(I37:I65)</f>
        <v>18</v>
      </c>
      <c r="J67" s="159">
        <f>SUM(J37:J65)</f>
        <v>18</v>
      </c>
      <c r="K67" s="159">
        <f>SUM(K37:K65)</f>
        <v>12</v>
      </c>
      <c r="L67" s="159">
        <f t="shared" si="36"/>
        <v>13</v>
      </c>
      <c r="M67" s="159">
        <f t="shared" si="36"/>
        <v>20</v>
      </c>
      <c r="N67" s="159">
        <f t="shared" si="36"/>
        <v>24</v>
      </c>
      <c r="O67" s="159">
        <f t="shared" si="36"/>
        <v>15</v>
      </c>
      <c r="P67" s="159">
        <f t="shared" si="36"/>
        <v>13</v>
      </c>
      <c r="Q67" s="159">
        <f t="shared" si="36"/>
        <v>14</v>
      </c>
      <c r="R67" s="159">
        <f t="shared" si="36"/>
        <v>17</v>
      </c>
      <c r="S67" s="159">
        <f aca="true" t="shared" si="37" ref="S67:AD67">SUM(S37:S65)</f>
        <v>20</v>
      </c>
      <c r="T67" s="159">
        <f t="shared" si="37"/>
        <v>13</v>
      </c>
      <c r="U67" s="159">
        <f t="shared" si="37"/>
        <v>15</v>
      </c>
      <c r="V67" s="159">
        <f t="shared" si="37"/>
        <v>12</v>
      </c>
      <c r="W67" s="159">
        <f t="shared" si="37"/>
        <v>9</v>
      </c>
      <c r="X67" s="159">
        <f t="shared" si="37"/>
        <v>11</v>
      </c>
      <c r="Y67" s="159">
        <f t="shared" si="37"/>
        <v>14</v>
      </c>
      <c r="Z67" s="159">
        <f t="shared" si="37"/>
        <v>10</v>
      </c>
      <c r="AA67" s="159">
        <f t="shared" si="37"/>
        <v>20</v>
      </c>
      <c r="AB67" s="159">
        <f t="shared" si="37"/>
        <v>17</v>
      </c>
      <c r="AC67" s="159">
        <f t="shared" si="37"/>
        <v>17</v>
      </c>
      <c r="AD67" s="159">
        <f t="shared" si="37"/>
        <v>15</v>
      </c>
      <c r="AE67" s="159">
        <f>SUM(AE37:AE65)</f>
        <v>14</v>
      </c>
      <c r="AF67" s="159">
        <f>SUM(AF37:AF65)</f>
        <v>12</v>
      </c>
    </row>
    <row r="68" spans="1:32" ht="14.25" thickBot="1" thickTop="1">
      <c r="A68" s="159"/>
      <c r="B68" s="161" t="s">
        <v>110</v>
      </c>
      <c r="C68" s="162">
        <f>(C67*70)/26</f>
        <v>0</v>
      </c>
      <c r="D68" s="162">
        <f>(D67*70)/29</f>
        <v>41.03448275862069</v>
      </c>
      <c r="E68" s="162">
        <f aca="true" t="shared" si="38" ref="E68:AF68">(E67*70)/29</f>
        <v>45.86206896551724</v>
      </c>
      <c r="F68" s="162">
        <f t="shared" si="38"/>
        <v>50.689655172413794</v>
      </c>
      <c r="G68" s="162">
        <f t="shared" si="38"/>
        <v>28.96551724137931</v>
      </c>
      <c r="H68" s="162">
        <f t="shared" si="38"/>
        <v>28.96551724137931</v>
      </c>
      <c r="I68" s="162">
        <f t="shared" si="38"/>
        <v>43.44827586206897</v>
      </c>
      <c r="J68" s="162">
        <f t="shared" si="38"/>
        <v>43.44827586206897</v>
      </c>
      <c r="K68" s="162">
        <f t="shared" si="38"/>
        <v>28.96551724137931</v>
      </c>
      <c r="L68" s="162">
        <f t="shared" si="38"/>
        <v>31.379310344827587</v>
      </c>
      <c r="M68" s="162">
        <f t="shared" si="38"/>
        <v>48.275862068965516</v>
      </c>
      <c r="N68" s="162">
        <f t="shared" si="38"/>
        <v>57.93103448275862</v>
      </c>
      <c r="O68" s="162">
        <f t="shared" si="38"/>
        <v>36.206896551724135</v>
      </c>
      <c r="P68" s="162">
        <f t="shared" si="38"/>
        <v>31.379310344827587</v>
      </c>
      <c r="Q68" s="162">
        <f t="shared" si="38"/>
        <v>33.793103448275865</v>
      </c>
      <c r="R68" s="162">
        <f t="shared" si="38"/>
        <v>41.03448275862069</v>
      </c>
      <c r="S68" s="162">
        <f t="shared" si="38"/>
        <v>48.275862068965516</v>
      </c>
      <c r="T68" s="162">
        <f t="shared" si="38"/>
        <v>31.379310344827587</v>
      </c>
      <c r="U68" s="162">
        <f t="shared" si="38"/>
        <v>36.206896551724135</v>
      </c>
      <c r="V68" s="162">
        <f t="shared" si="38"/>
        <v>28.96551724137931</v>
      </c>
      <c r="W68" s="162">
        <f t="shared" si="38"/>
        <v>21.724137931034484</v>
      </c>
      <c r="X68" s="162">
        <f t="shared" si="38"/>
        <v>26.551724137931036</v>
      </c>
      <c r="Y68" s="162">
        <f t="shared" si="38"/>
        <v>33.793103448275865</v>
      </c>
      <c r="Z68" s="162">
        <f t="shared" si="38"/>
        <v>24.137931034482758</v>
      </c>
      <c r="AA68" s="162">
        <f t="shared" si="38"/>
        <v>48.275862068965516</v>
      </c>
      <c r="AB68" s="162">
        <f t="shared" si="38"/>
        <v>41.03448275862069</v>
      </c>
      <c r="AC68" s="162">
        <f t="shared" si="38"/>
        <v>41.03448275862069</v>
      </c>
      <c r="AD68" s="162">
        <f t="shared" si="38"/>
        <v>36.206896551724135</v>
      </c>
      <c r="AE68" s="162">
        <f t="shared" si="38"/>
        <v>33.793103448275865</v>
      </c>
      <c r="AF68" s="162">
        <f t="shared" si="38"/>
        <v>28.96551724137931</v>
      </c>
    </row>
    <row r="69" spans="1:37" s="67" customFormat="1" ht="13.5" thickTop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1" spans="1:37" ht="51">
      <c r="A71" s="156" t="s">
        <v>256</v>
      </c>
      <c r="B71" s="133" t="s">
        <v>0</v>
      </c>
      <c r="C71" s="192" t="s">
        <v>191</v>
      </c>
      <c r="D71" s="192" t="s">
        <v>192</v>
      </c>
      <c r="E71" s="192" t="s">
        <v>193</v>
      </c>
      <c r="F71" s="192" t="s">
        <v>194</v>
      </c>
      <c r="G71" s="192" t="s">
        <v>195</v>
      </c>
      <c r="H71" s="192" t="s">
        <v>196</v>
      </c>
      <c r="I71" s="192" t="s">
        <v>197</v>
      </c>
      <c r="J71" s="192" t="s">
        <v>198</v>
      </c>
      <c r="K71" s="192" t="s">
        <v>199</v>
      </c>
      <c r="L71" s="192" t="s">
        <v>200</v>
      </c>
      <c r="M71" s="192" t="s">
        <v>201</v>
      </c>
      <c r="N71" s="192" t="s">
        <v>202</v>
      </c>
      <c r="O71" s="192" t="s">
        <v>203</v>
      </c>
      <c r="P71" s="192" t="s">
        <v>204</v>
      </c>
      <c r="Q71" s="192" t="s">
        <v>205</v>
      </c>
      <c r="R71" s="192" t="s">
        <v>206</v>
      </c>
      <c r="S71" s="192" t="s">
        <v>207</v>
      </c>
      <c r="T71" s="192" t="s">
        <v>208</v>
      </c>
      <c r="U71" s="192" t="s">
        <v>209</v>
      </c>
      <c r="V71" s="192" t="s">
        <v>210</v>
      </c>
      <c r="W71" s="192" t="s">
        <v>211</v>
      </c>
      <c r="X71" s="192" t="s">
        <v>212</v>
      </c>
      <c r="Y71" s="192" t="s">
        <v>213</v>
      </c>
      <c r="Z71" s="192" t="s">
        <v>214</v>
      </c>
      <c r="AA71" s="192" t="s">
        <v>215</v>
      </c>
      <c r="AB71" s="192" t="s">
        <v>216</v>
      </c>
      <c r="AC71" s="192" t="s">
        <v>217</v>
      </c>
      <c r="AD71" s="192" t="s">
        <v>218</v>
      </c>
      <c r="AE71" s="192" t="s">
        <v>219</v>
      </c>
      <c r="AF71" s="193" t="s">
        <v>220</v>
      </c>
      <c r="AG71" s="67"/>
      <c r="AH71" s="67"/>
      <c r="AI71" s="67"/>
      <c r="AJ71" s="67"/>
      <c r="AK71" s="67"/>
    </row>
    <row r="72" spans="1:32" ht="25.5">
      <c r="A72" s="159"/>
      <c r="B72" s="159"/>
      <c r="C72" s="192" t="s">
        <v>221</v>
      </c>
      <c r="D72" s="192" t="s">
        <v>221</v>
      </c>
      <c r="E72" s="192" t="s">
        <v>221</v>
      </c>
      <c r="F72" s="192" t="s">
        <v>221</v>
      </c>
      <c r="G72" s="192" t="s">
        <v>221</v>
      </c>
      <c r="H72" s="192" t="s">
        <v>221</v>
      </c>
      <c r="I72" s="192" t="s">
        <v>221</v>
      </c>
      <c r="J72" s="192" t="s">
        <v>221</v>
      </c>
      <c r="K72" s="192" t="s">
        <v>221</v>
      </c>
      <c r="L72" s="192" t="s">
        <v>221</v>
      </c>
      <c r="M72" s="192" t="s">
        <v>221</v>
      </c>
      <c r="N72" s="192" t="s">
        <v>221</v>
      </c>
      <c r="O72" s="192" t="s">
        <v>221</v>
      </c>
      <c r="P72" s="192" t="s">
        <v>221</v>
      </c>
      <c r="Q72" s="192" t="s">
        <v>221</v>
      </c>
      <c r="R72" s="192" t="s">
        <v>221</v>
      </c>
      <c r="S72" s="192" t="s">
        <v>221</v>
      </c>
      <c r="T72" s="192" t="s">
        <v>221</v>
      </c>
      <c r="U72" s="192" t="s">
        <v>221</v>
      </c>
      <c r="V72" s="192" t="s">
        <v>221</v>
      </c>
      <c r="W72" s="192" t="s">
        <v>221</v>
      </c>
      <c r="X72" s="192" t="s">
        <v>221</v>
      </c>
      <c r="Y72" s="192" t="s">
        <v>221</v>
      </c>
      <c r="Z72" s="192" t="s">
        <v>221</v>
      </c>
      <c r="AA72" s="192" t="s">
        <v>221</v>
      </c>
      <c r="AB72" s="192" t="s">
        <v>221</v>
      </c>
      <c r="AC72" s="192" t="s">
        <v>221</v>
      </c>
      <c r="AD72" s="192" t="s">
        <v>221</v>
      </c>
      <c r="AE72" s="192" t="s">
        <v>221</v>
      </c>
      <c r="AF72" s="192" t="s">
        <v>221</v>
      </c>
    </row>
    <row r="73" spans="1:32" ht="12.75">
      <c r="A73" s="159"/>
      <c r="B73" s="162" t="s">
        <v>257</v>
      </c>
      <c r="C73" s="159"/>
      <c r="D73" s="159">
        <f aca="true" t="shared" si="39" ref="D73:AD73">D67</f>
        <v>17</v>
      </c>
      <c r="E73" s="159">
        <f t="shared" si="39"/>
        <v>19</v>
      </c>
      <c r="F73" s="159">
        <f t="shared" si="39"/>
        <v>21</v>
      </c>
      <c r="G73" s="159">
        <f t="shared" si="39"/>
        <v>12</v>
      </c>
      <c r="H73" s="159">
        <f t="shared" si="39"/>
        <v>12</v>
      </c>
      <c r="I73" s="159">
        <f t="shared" si="39"/>
        <v>18</v>
      </c>
      <c r="J73" s="159">
        <f t="shared" si="39"/>
        <v>18</v>
      </c>
      <c r="K73" s="159">
        <f t="shared" si="39"/>
        <v>12</v>
      </c>
      <c r="L73" s="159">
        <f t="shared" si="39"/>
        <v>13</v>
      </c>
      <c r="M73" s="159">
        <f t="shared" si="39"/>
        <v>20</v>
      </c>
      <c r="N73" s="159">
        <f>N67</f>
        <v>24</v>
      </c>
      <c r="O73" s="159">
        <f t="shared" si="39"/>
        <v>15</v>
      </c>
      <c r="P73" s="159">
        <f t="shared" si="39"/>
        <v>13</v>
      </c>
      <c r="Q73" s="159">
        <f t="shared" si="39"/>
        <v>14</v>
      </c>
      <c r="R73" s="159">
        <f t="shared" si="39"/>
        <v>17</v>
      </c>
      <c r="S73" s="159">
        <f t="shared" si="39"/>
        <v>20</v>
      </c>
      <c r="T73" s="159">
        <f t="shared" si="39"/>
        <v>13</v>
      </c>
      <c r="U73" s="159">
        <f t="shared" si="39"/>
        <v>15</v>
      </c>
      <c r="V73" s="159">
        <f>V67</f>
        <v>12</v>
      </c>
      <c r="W73" s="159">
        <f t="shared" si="39"/>
        <v>9</v>
      </c>
      <c r="X73" s="159">
        <f t="shared" si="39"/>
        <v>11</v>
      </c>
      <c r="Y73" s="159">
        <f t="shared" si="39"/>
        <v>14</v>
      </c>
      <c r="Z73" s="159">
        <f t="shared" si="39"/>
        <v>10</v>
      </c>
      <c r="AA73" s="159">
        <f t="shared" si="39"/>
        <v>20</v>
      </c>
      <c r="AB73" s="159">
        <f t="shared" si="39"/>
        <v>17</v>
      </c>
      <c r="AC73" s="159">
        <f t="shared" si="39"/>
        <v>17</v>
      </c>
      <c r="AD73" s="159">
        <f t="shared" si="39"/>
        <v>15</v>
      </c>
      <c r="AE73" s="159">
        <f>AE67</f>
        <v>14</v>
      </c>
      <c r="AF73" s="159">
        <f>AF67</f>
        <v>12</v>
      </c>
    </row>
    <row r="74" spans="1:32" ht="20.25">
      <c r="A74" s="164">
        <v>2012</v>
      </c>
      <c r="B74" s="165" t="s">
        <v>110</v>
      </c>
      <c r="C74" s="165"/>
      <c r="D74" s="165">
        <f aca="true" t="shared" si="40" ref="D74:AD74">D68</f>
        <v>41.03448275862069</v>
      </c>
      <c r="E74" s="165">
        <f t="shared" si="40"/>
        <v>45.86206896551724</v>
      </c>
      <c r="F74" s="165">
        <f t="shared" si="40"/>
        <v>50.689655172413794</v>
      </c>
      <c r="G74" s="165">
        <f t="shared" si="40"/>
        <v>28.96551724137931</v>
      </c>
      <c r="H74" s="165">
        <f t="shared" si="40"/>
        <v>28.96551724137931</v>
      </c>
      <c r="I74" s="165">
        <f t="shared" si="40"/>
        <v>43.44827586206897</v>
      </c>
      <c r="J74" s="165">
        <f t="shared" si="40"/>
        <v>43.44827586206897</v>
      </c>
      <c r="K74" s="165">
        <f t="shared" si="40"/>
        <v>28.96551724137931</v>
      </c>
      <c r="L74" s="165">
        <f t="shared" si="40"/>
        <v>31.379310344827587</v>
      </c>
      <c r="M74" s="165">
        <f>M68</f>
        <v>48.275862068965516</v>
      </c>
      <c r="N74" s="165">
        <f>N68</f>
        <v>57.93103448275862</v>
      </c>
      <c r="O74" s="165">
        <f t="shared" si="40"/>
        <v>36.206896551724135</v>
      </c>
      <c r="P74" s="165">
        <f t="shared" si="40"/>
        <v>31.379310344827587</v>
      </c>
      <c r="Q74" s="165">
        <f t="shared" si="40"/>
        <v>33.793103448275865</v>
      </c>
      <c r="R74" s="165">
        <f t="shared" si="40"/>
        <v>41.03448275862069</v>
      </c>
      <c r="S74" s="165">
        <f t="shared" si="40"/>
        <v>48.275862068965516</v>
      </c>
      <c r="T74" s="165">
        <f t="shared" si="40"/>
        <v>31.379310344827587</v>
      </c>
      <c r="U74" s="165">
        <f t="shared" si="40"/>
        <v>36.206896551724135</v>
      </c>
      <c r="V74" s="165">
        <f>V68</f>
        <v>28.96551724137931</v>
      </c>
      <c r="W74" s="165">
        <f t="shared" si="40"/>
        <v>21.724137931034484</v>
      </c>
      <c r="X74" s="165">
        <f t="shared" si="40"/>
        <v>26.551724137931036</v>
      </c>
      <c r="Y74" s="165">
        <f t="shared" si="40"/>
        <v>33.793103448275865</v>
      </c>
      <c r="Z74" s="165">
        <f t="shared" si="40"/>
        <v>24.137931034482758</v>
      </c>
      <c r="AA74" s="165">
        <f t="shared" si="40"/>
        <v>48.275862068965516</v>
      </c>
      <c r="AB74" s="165">
        <f t="shared" si="40"/>
        <v>41.03448275862069</v>
      </c>
      <c r="AC74" s="165">
        <f t="shared" si="40"/>
        <v>41.03448275862069</v>
      </c>
      <c r="AD74" s="165">
        <f t="shared" si="40"/>
        <v>36.206896551724135</v>
      </c>
      <c r="AE74" s="165">
        <f>AE68</f>
        <v>33.793103448275865</v>
      </c>
      <c r="AF74" s="165">
        <f>AF68</f>
        <v>28.96551724137931</v>
      </c>
    </row>
    <row r="75" spans="1:32" ht="12.75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</row>
    <row r="76" spans="1:32" ht="12.75">
      <c r="A76" s="156"/>
      <c r="B76" s="162"/>
      <c r="C76" s="162"/>
      <c r="D76" s="162"/>
      <c r="E76" s="166"/>
      <c r="F76" s="162"/>
      <c r="G76" s="162"/>
      <c r="H76" s="162"/>
      <c r="I76" s="162"/>
      <c r="J76" s="162"/>
      <c r="K76" s="159"/>
      <c r="L76" s="162"/>
      <c r="M76" s="162"/>
      <c r="N76" s="162"/>
      <c r="O76" s="162"/>
      <c r="P76" s="162"/>
      <c r="Q76" s="166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0"/>
      <c r="AF76" s="160"/>
    </row>
    <row r="77" spans="1:32" ht="20.25">
      <c r="A77" s="164"/>
      <c r="B77" s="165"/>
      <c r="C77" s="165"/>
      <c r="D77" s="165"/>
      <c r="E77" s="167"/>
      <c r="F77" s="165"/>
      <c r="G77" s="165"/>
      <c r="H77" s="165"/>
      <c r="I77" s="165"/>
      <c r="J77" s="165"/>
      <c r="K77" s="168"/>
      <c r="L77" s="165"/>
      <c r="M77" s="165"/>
      <c r="N77" s="165"/>
      <c r="O77" s="165"/>
      <c r="P77" s="165"/>
      <c r="Q77" s="167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0"/>
      <c r="AF77" s="160"/>
    </row>
    <row r="78" spans="1:32" ht="12.75">
      <c r="A78" s="160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</row>
    <row r="79" spans="1:32" ht="12.75">
      <c r="A79" s="160"/>
      <c r="B79" s="160"/>
      <c r="C79" s="169">
        <f>C74-C77</f>
        <v>0</v>
      </c>
      <c r="D79" s="170">
        <f aca="true" t="shared" si="41" ref="D79:AD79">D74-D77</f>
        <v>41.03448275862069</v>
      </c>
      <c r="E79" s="170">
        <f t="shared" si="41"/>
        <v>45.86206896551724</v>
      </c>
      <c r="F79" s="169">
        <f t="shared" si="41"/>
        <v>50.689655172413794</v>
      </c>
      <c r="G79" s="170">
        <f t="shared" si="41"/>
        <v>28.96551724137931</v>
      </c>
      <c r="H79" s="170">
        <f t="shared" si="41"/>
        <v>28.96551724137931</v>
      </c>
      <c r="I79" s="169">
        <f t="shared" si="41"/>
        <v>43.44827586206897</v>
      </c>
      <c r="J79" s="170">
        <f t="shared" si="41"/>
        <v>43.44827586206897</v>
      </c>
      <c r="K79" s="170">
        <f t="shared" si="41"/>
        <v>28.96551724137931</v>
      </c>
      <c r="L79" s="169">
        <f t="shared" si="41"/>
        <v>31.379310344827587</v>
      </c>
      <c r="M79" s="169">
        <f t="shared" si="41"/>
        <v>48.275862068965516</v>
      </c>
      <c r="N79" s="170">
        <f t="shared" si="41"/>
        <v>57.93103448275862</v>
      </c>
      <c r="O79" s="170">
        <f t="shared" si="41"/>
        <v>36.206896551724135</v>
      </c>
      <c r="P79" s="169">
        <f t="shared" si="41"/>
        <v>31.379310344827587</v>
      </c>
      <c r="Q79" s="169">
        <f t="shared" si="41"/>
        <v>33.793103448275865</v>
      </c>
      <c r="R79" s="170">
        <f t="shared" si="41"/>
        <v>41.03448275862069</v>
      </c>
      <c r="S79" s="169">
        <f t="shared" si="41"/>
        <v>48.275862068965516</v>
      </c>
      <c r="T79" s="169">
        <f t="shared" si="41"/>
        <v>31.379310344827587</v>
      </c>
      <c r="U79" s="170">
        <f t="shared" si="41"/>
        <v>36.206896551724135</v>
      </c>
      <c r="V79" s="170">
        <f t="shared" si="41"/>
        <v>28.96551724137931</v>
      </c>
      <c r="W79" s="170">
        <f t="shared" si="41"/>
        <v>21.724137931034484</v>
      </c>
      <c r="X79" s="170">
        <f t="shared" si="41"/>
        <v>26.551724137931036</v>
      </c>
      <c r="Y79" s="170">
        <f t="shared" si="41"/>
        <v>33.793103448275865</v>
      </c>
      <c r="Z79" s="170">
        <f t="shared" si="41"/>
        <v>24.137931034482758</v>
      </c>
      <c r="AA79" s="169">
        <f t="shared" si="41"/>
        <v>48.275862068965516</v>
      </c>
      <c r="AB79" s="170">
        <f t="shared" si="41"/>
        <v>41.03448275862069</v>
      </c>
      <c r="AC79" s="169">
        <f t="shared" si="41"/>
        <v>41.03448275862069</v>
      </c>
      <c r="AD79" s="170">
        <f t="shared" si="41"/>
        <v>36.206896551724135</v>
      </c>
      <c r="AE79" s="160"/>
      <c r="AF79" s="160"/>
    </row>
    <row r="80" ht="13.5" thickBot="1"/>
    <row r="81" spans="2:16" ht="28.5" thickBot="1" thickTop="1">
      <c r="B81" s="171">
        <v>2012</v>
      </c>
      <c r="C81" s="195" t="s">
        <v>256</v>
      </c>
      <c r="D81" s="194" t="s">
        <v>42</v>
      </c>
      <c r="E81" s="13" t="s">
        <v>43</v>
      </c>
      <c r="F81" s="13" t="s">
        <v>44</v>
      </c>
      <c r="G81" s="13" t="s">
        <v>45</v>
      </c>
      <c r="H81" s="27"/>
      <c r="O81" s="27"/>
      <c r="P81" s="28"/>
    </row>
    <row r="82" spans="3:16" ht="14.25" thickBot="1" thickTop="1">
      <c r="C82" s="98" t="s">
        <v>257</v>
      </c>
      <c r="D82" s="15">
        <f>AVERAGE(C73:AF73)</f>
        <v>15.310344827586206</v>
      </c>
      <c r="E82" s="16">
        <f>MEDIAN(C73:AF73)</f>
        <v>15</v>
      </c>
      <c r="F82" s="16">
        <f>MAX(C73:AF73)</f>
        <v>24</v>
      </c>
      <c r="G82" s="16">
        <f>MIN(C73:AF73)</f>
        <v>9</v>
      </c>
      <c r="H82" s="29"/>
      <c r="O82" s="30"/>
      <c r="P82" s="28"/>
    </row>
    <row r="83" spans="3:16" ht="14.25" thickBot="1" thickTop="1">
      <c r="C83" s="14" t="s">
        <v>110</v>
      </c>
      <c r="D83" s="15">
        <f>AVERAGE(C74:AF74)</f>
        <v>36.956004756242564</v>
      </c>
      <c r="E83" s="15">
        <f>MEDIAN(C74:AF74)</f>
        <v>36.206896551724135</v>
      </c>
      <c r="F83" s="15">
        <f>MAX(C74:AF74)</f>
        <v>57.93103448275862</v>
      </c>
      <c r="G83" s="15">
        <f>MIN(C74:AF74)</f>
        <v>21.724137931034484</v>
      </c>
      <c r="H83" s="29"/>
      <c r="O83" s="29"/>
      <c r="P83" s="28"/>
    </row>
    <row r="84" spans="8:16" ht="14.25" thickBot="1" thickTop="1">
      <c r="H84" s="28"/>
      <c r="I84" s="28"/>
      <c r="J84" s="28"/>
      <c r="K84" s="28"/>
      <c r="L84" s="28"/>
      <c r="M84" s="28"/>
      <c r="N84" s="28"/>
      <c r="O84" s="28"/>
      <c r="P84" s="28"/>
    </row>
    <row r="85" spans="2:55" ht="21.75" thickBot="1" thickTop="1">
      <c r="B85" s="171"/>
      <c r="C85" s="32"/>
      <c r="D85" s="32" t="s">
        <v>42</v>
      </c>
      <c r="E85" s="32" t="s">
        <v>43</v>
      </c>
      <c r="F85" s="32" t="s">
        <v>44</v>
      </c>
      <c r="G85" s="32" t="s">
        <v>45</v>
      </c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</row>
    <row r="86" spans="3:55" ht="14.25" thickBot="1" thickTop="1">
      <c r="C86" s="14"/>
      <c r="D86" s="32"/>
      <c r="E86" s="32"/>
      <c r="F86" s="32"/>
      <c r="G86" s="32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</row>
    <row r="87" spans="3:55" ht="14.25" thickBot="1" thickTop="1">
      <c r="C87" s="14"/>
      <c r="D87" s="32"/>
      <c r="E87" s="32"/>
      <c r="F87" s="32"/>
      <c r="G87" s="32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</row>
    <row r="88" spans="1:55" s="68" customFormat="1" ht="13.5" thickTop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 s="28"/>
      <c r="AH88" s="28"/>
      <c r="AI88" s="28"/>
      <c r="AJ88" s="28"/>
      <c r="AK88" s="28"/>
      <c r="AL88" s="72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</row>
    <row r="89" spans="33:55" ht="12.75">
      <c r="AG89" s="28"/>
      <c r="AH89" s="28"/>
      <c r="AI89" s="28"/>
      <c r="AJ89" s="28"/>
      <c r="AK89" s="28"/>
      <c r="AL89" s="42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</row>
    <row r="90" spans="1:55" ht="60">
      <c r="A90" s="68"/>
      <c r="B90" s="69">
        <v>2011</v>
      </c>
      <c r="C90" s="70" t="s">
        <v>15</v>
      </c>
      <c r="D90" s="70" t="s">
        <v>16</v>
      </c>
      <c r="E90" s="70" t="s">
        <v>39</v>
      </c>
      <c r="F90" s="70" t="s">
        <v>17</v>
      </c>
      <c r="G90" s="70" t="s">
        <v>18</v>
      </c>
      <c r="H90" s="70" t="s">
        <v>19</v>
      </c>
      <c r="I90" s="70" t="s">
        <v>20</v>
      </c>
      <c r="J90" s="70" t="s">
        <v>21</v>
      </c>
      <c r="K90" s="70" t="s">
        <v>40</v>
      </c>
      <c r="L90" s="70" t="s">
        <v>22</v>
      </c>
      <c r="M90" s="70" t="s">
        <v>23</v>
      </c>
      <c r="N90" s="70" t="s">
        <v>24</v>
      </c>
      <c r="O90" s="70" t="s">
        <v>25</v>
      </c>
      <c r="P90" s="70" t="s">
        <v>26</v>
      </c>
      <c r="Q90" s="70" t="s">
        <v>41</v>
      </c>
      <c r="R90" s="70" t="s">
        <v>27</v>
      </c>
      <c r="S90" s="70" t="s">
        <v>28</v>
      </c>
      <c r="T90" s="70" t="s">
        <v>29</v>
      </c>
      <c r="U90" s="70" t="s">
        <v>30</v>
      </c>
      <c r="V90" s="70" t="s">
        <v>53</v>
      </c>
      <c r="W90" s="70" t="s">
        <v>31</v>
      </c>
      <c r="X90" s="70" t="s">
        <v>32</v>
      </c>
      <c r="Y90" s="70" t="s">
        <v>33</v>
      </c>
      <c r="Z90" s="70" t="s">
        <v>34</v>
      </c>
      <c r="AA90" s="70" t="s">
        <v>35</v>
      </c>
      <c r="AB90" s="70" t="s">
        <v>36</v>
      </c>
      <c r="AC90" s="70" t="s">
        <v>37</v>
      </c>
      <c r="AD90" s="70" t="s">
        <v>38</v>
      </c>
      <c r="AE90" s="75" t="s">
        <v>54</v>
      </c>
      <c r="AF90" s="68"/>
      <c r="AG90" s="73"/>
      <c r="AH90" s="72" t="s">
        <v>54</v>
      </c>
      <c r="AI90" s="73"/>
      <c r="AJ90" s="72"/>
      <c r="AK90" s="72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</row>
    <row r="91" spans="2:55" ht="12.75">
      <c r="B91" s="64" t="s">
        <v>55</v>
      </c>
      <c r="C91" s="44">
        <v>52</v>
      </c>
      <c r="D91" s="44">
        <v>65</v>
      </c>
      <c r="E91" s="44">
        <v>57</v>
      </c>
      <c r="F91" s="44">
        <v>56</v>
      </c>
      <c r="G91" s="44">
        <v>63</v>
      </c>
      <c r="H91" s="44">
        <v>51</v>
      </c>
      <c r="I91" s="44">
        <v>49</v>
      </c>
      <c r="J91" s="44">
        <v>62</v>
      </c>
      <c r="K91" s="44">
        <v>51</v>
      </c>
      <c r="L91" s="44">
        <v>51</v>
      </c>
      <c r="M91" s="44">
        <v>61</v>
      </c>
      <c r="N91" s="44">
        <v>49</v>
      </c>
      <c r="O91" s="44">
        <v>59</v>
      </c>
      <c r="P91" s="44">
        <v>67</v>
      </c>
      <c r="Q91" s="44">
        <v>47</v>
      </c>
      <c r="R91" s="44">
        <v>53</v>
      </c>
      <c r="S91" s="44">
        <v>64</v>
      </c>
      <c r="T91" s="44">
        <v>48</v>
      </c>
      <c r="U91" s="44">
        <v>57</v>
      </c>
      <c r="V91" s="44">
        <v>57</v>
      </c>
      <c r="W91" s="44">
        <v>53</v>
      </c>
      <c r="X91" s="44">
        <v>53</v>
      </c>
      <c r="Y91" s="44">
        <v>57</v>
      </c>
      <c r="Z91" s="44">
        <v>54</v>
      </c>
      <c r="AA91" s="44">
        <v>47</v>
      </c>
      <c r="AB91" s="44">
        <v>64</v>
      </c>
      <c r="AC91" s="44">
        <v>59</v>
      </c>
      <c r="AD91" s="44">
        <v>62</v>
      </c>
      <c r="AE91" s="41" t="s">
        <v>54</v>
      </c>
      <c r="AG91" s="28"/>
      <c r="AH91" s="42" t="s">
        <v>54</v>
      </c>
      <c r="AI91" s="28"/>
      <c r="AJ91" s="42"/>
      <c r="AK91" s="42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</row>
    <row r="92" spans="2:37" ht="13.5" thickBot="1">
      <c r="B92" s="28"/>
      <c r="G92" s="28"/>
      <c r="H92" s="28"/>
      <c r="I92" s="28"/>
      <c r="J92" s="28"/>
      <c r="AG92" s="28"/>
      <c r="AH92" s="28"/>
      <c r="AI92" s="28"/>
      <c r="AJ92" s="28"/>
      <c r="AK92" s="28"/>
    </row>
    <row r="93" spans="2:37" ht="24.75" thickBot="1">
      <c r="B93" s="63" t="s">
        <v>111</v>
      </c>
      <c r="C93" s="62" t="s">
        <v>49</v>
      </c>
      <c r="D93" s="62" t="s">
        <v>50</v>
      </c>
      <c r="E93" s="62" t="s">
        <v>51</v>
      </c>
      <c r="F93" s="62" t="s">
        <v>52</v>
      </c>
      <c r="G93" s="60"/>
      <c r="H93" s="45"/>
      <c r="I93" s="46"/>
      <c r="J93" s="28"/>
      <c r="AG93" s="28"/>
      <c r="AH93" s="28"/>
      <c r="AI93" s="28"/>
      <c r="AJ93" s="28"/>
      <c r="AK93" s="28"/>
    </row>
    <row r="94" spans="2:10" ht="13.5" thickBot="1">
      <c r="B94" s="63"/>
      <c r="C94" s="63"/>
      <c r="D94" s="63"/>
      <c r="E94" s="63"/>
      <c r="F94" s="63"/>
      <c r="G94" s="61"/>
      <c r="H94" s="47"/>
      <c r="I94" s="47"/>
      <c r="J94" s="28"/>
    </row>
    <row r="95" spans="2:10" ht="13.5" thickBot="1">
      <c r="B95" s="63"/>
      <c r="C95" s="63">
        <f>AVERAGE(C91:AD91)</f>
        <v>56</v>
      </c>
      <c r="D95" s="63">
        <f>MEDIAN(C91:AD91)</f>
        <v>56.5</v>
      </c>
      <c r="E95" s="63">
        <f>MAX(C91:AD91)</f>
        <v>67</v>
      </c>
      <c r="F95" s="63">
        <f>MIN(C91:AD91)</f>
        <v>47</v>
      </c>
      <c r="G95" s="61"/>
      <c r="H95" s="47"/>
      <c r="I95" s="47"/>
      <c r="J95" s="28"/>
    </row>
    <row r="96" spans="2:10" ht="12.75">
      <c r="B96" s="46"/>
      <c r="C96" s="43"/>
      <c r="D96" s="43"/>
      <c r="E96" s="43"/>
      <c r="F96" s="43"/>
      <c r="G96" s="46"/>
      <c r="H96" s="46"/>
      <c r="I96" s="46"/>
      <c r="J96" s="28"/>
    </row>
    <row r="97" spans="2:10" ht="12.75">
      <c r="B97" s="28"/>
      <c r="G97" s="28"/>
      <c r="H97" s="28"/>
      <c r="I97" s="28"/>
      <c r="J97" s="28"/>
    </row>
  </sheetData>
  <sheetProtection/>
  <conditionalFormatting sqref="B95 AH91 C91:AE91 AL89 AJ91:AK91">
    <cfRule type="cellIs" priority="1" dxfId="2" operator="lessThan" stopIfTrue="1">
      <formula>36</formula>
    </cfRule>
  </conditionalFormatting>
  <conditionalFormatting sqref="G95">
    <cfRule type="cellIs" priority="2" dxfId="0" operator="greaterThan" stopIfTrue="1">
      <formula>0</formula>
    </cfRule>
  </conditionalFormatting>
  <conditionalFormatting sqref="B93">
    <cfRule type="cellIs" priority="3" dxfId="0" operator="lessThan" stopIfTrue="1">
      <formula>31</formula>
    </cfRule>
  </conditionalFormatting>
  <printOptions/>
  <pageMargins left="0.17" right="0.23" top="0.31" bottom="0.26" header="0" footer="0"/>
  <pageSetup orientation="landscape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00"/>
  <sheetViews>
    <sheetView tabSelected="1" zoomScalePageLayoutView="0" workbookViewId="0" topLeftCell="A64">
      <selection activeCell="H70" sqref="H70"/>
    </sheetView>
  </sheetViews>
  <sheetFormatPr defaultColWidth="11.421875" defaultRowHeight="12.75"/>
  <cols>
    <col min="1" max="1" width="6.7109375" style="0" customWidth="1"/>
    <col min="2" max="2" width="8.57421875" style="0" customWidth="1"/>
    <col min="31" max="31" width="12.140625" style="0" customWidth="1"/>
    <col min="32" max="32" width="10.421875" style="0" customWidth="1"/>
    <col min="33" max="33" width="8.8515625" style="0" customWidth="1"/>
    <col min="34" max="34" width="8.7109375" style="0" customWidth="1"/>
    <col min="35" max="35" width="6.140625" style="0" customWidth="1"/>
    <col min="36" max="36" width="6.00390625" style="0" customWidth="1"/>
    <col min="37" max="37" width="6.7109375" style="0" customWidth="1"/>
    <col min="38" max="38" width="7.00390625" style="0" customWidth="1"/>
    <col min="39" max="39" width="5.00390625" style="0" customWidth="1"/>
  </cols>
  <sheetData>
    <row r="1" ht="12.75">
      <c r="A1" s="1" t="s">
        <v>48</v>
      </c>
    </row>
    <row r="3" spans="1:43" ht="51">
      <c r="A3" s="92" t="s">
        <v>255</v>
      </c>
      <c r="B3" s="103" t="s">
        <v>0</v>
      </c>
      <c r="C3" s="90" t="s">
        <v>189</v>
      </c>
      <c r="D3" s="90" t="s">
        <v>190</v>
      </c>
      <c r="E3" s="90" t="s">
        <v>222</v>
      </c>
      <c r="F3" s="90" t="s">
        <v>223</v>
      </c>
      <c r="G3" s="90" t="s">
        <v>224</v>
      </c>
      <c r="H3" s="90" t="s">
        <v>225</v>
      </c>
      <c r="I3" s="90" t="s">
        <v>226</v>
      </c>
      <c r="J3" s="90" t="s">
        <v>227</v>
      </c>
      <c r="K3" s="90" t="s">
        <v>228</v>
      </c>
      <c r="L3" s="90" t="s">
        <v>229</v>
      </c>
      <c r="M3" s="90" t="s">
        <v>230</v>
      </c>
      <c r="N3" s="90" t="s">
        <v>231</v>
      </c>
      <c r="O3" s="90" t="s">
        <v>232</v>
      </c>
      <c r="P3" s="90" t="s">
        <v>233</v>
      </c>
      <c r="Q3" s="90" t="s">
        <v>234</v>
      </c>
      <c r="R3" s="90" t="s">
        <v>235</v>
      </c>
      <c r="S3" s="90" t="s">
        <v>236</v>
      </c>
      <c r="T3" s="90" t="s">
        <v>237</v>
      </c>
      <c r="U3" s="90" t="s">
        <v>238</v>
      </c>
      <c r="V3" s="90" t="s">
        <v>239</v>
      </c>
      <c r="W3" s="90" t="s">
        <v>240</v>
      </c>
      <c r="X3" s="90" t="s">
        <v>241</v>
      </c>
      <c r="Y3" s="90" t="s">
        <v>242</v>
      </c>
      <c r="Z3" s="90" t="s">
        <v>243</v>
      </c>
      <c r="AA3" s="90" t="s">
        <v>244</v>
      </c>
      <c r="AB3" s="90" t="s">
        <v>245</v>
      </c>
      <c r="AC3" s="90" t="s">
        <v>246</v>
      </c>
      <c r="AD3" s="90" t="s">
        <v>247</v>
      </c>
      <c r="AE3" s="90" t="s">
        <v>248</v>
      </c>
      <c r="AF3" s="148" t="s">
        <v>268</v>
      </c>
      <c r="AG3" s="149" t="s">
        <v>250</v>
      </c>
      <c r="AH3" s="150" t="s">
        <v>0</v>
      </c>
      <c r="AI3" s="149" t="s">
        <v>251</v>
      </c>
      <c r="AJ3" s="149" t="s">
        <v>252</v>
      </c>
      <c r="AK3" s="149" t="s">
        <v>253</v>
      </c>
      <c r="AL3" s="149" t="s">
        <v>254</v>
      </c>
      <c r="AM3" s="149" t="s">
        <v>12</v>
      </c>
      <c r="AN3" s="149" t="s">
        <v>10</v>
      </c>
      <c r="AO3" s="149" t="s">
        <v>13</v>
      </c>
      <c r="AP3" s="150" t="s">
        <v>0</v>
      </c>
      <c r="AQ3" s="201" t="s">
        <v>185</v>
      </c>
    </row>
    <row r="4" spans="1:43" ht="25.5">
      <c r="A4" s="176"/>
      <c r="B4" s="176"/>
      <c r="C4" s="177" t="s">
        <v>249</v>
      </c>
      <c r="D4" s="177" t="s">
        <v>249</v>
      </c>
      <c r="E4" s="177" t="s">
        <v>249</v>
      </c>
      <c r="F4" s="177" t="s">
        <v>249</v>
      </c>
      <c r="G4" s="177" t="s">
        <v>249</v>
      </c>
      <c r="H4" s="177" t="s">
        <v>249</v>
      </c>
      <c r="I4" s="177" t="s">
        <v>249</v>
      </c>
      <c r="J4" s="177" t="s">
        <v>249</v>
      </c>
      <c r="K4" s="177" t="s">
        <v>249</v>
      </c>
      <c r="L4" s="177" t="s">
        <v>249</v>
      </c>
      <c r="M4" s="177" t="s">
        <v>249</v>
      </c>
      <c r="N4" s="177" t="s">
        <v>249</v>
      </c>
      <c r="O4" s="177" t="s">
        <v>249</v>
      </c>
      <c r="P4" s="177" t="s">
        <v>249</v>
      </c>
      <c r="Q4" s="177" t="s">
        <v>249</v>
      </c>
      <c r="R4" s="177" t="s">
        <v>249</v>
      </c>
      <c r="S4" s="177" t="s">
        <v>249</v>
      </c>
      <c r="T4" s="177" t="s">
        <v>249</v>
      </c>
      <c r="U4" s="177" t="s">
        <v>249</v>
      </c>
      <c r="V4" s="177" t="s">
        <v>249</v>
      </c>
      <c r="W4" s="177" t="s">
        <v>249</v>
      </c>
      <c r="X4" s="177" t="s">
        <v>249</v>
      </c>
      <c r="Y4" s="177" t="s">
        <v>249</v>
      </c>
      <c r="Z4" s="177" t="s">
        <v>249</v>
      </c>
      <c r="AA4" s="177" t="s">
        <v>249</v>
      </c>
      <c r="AB4" s="177" t="s">
        <v>249</v>
      </c>
      <c r="AC4" s="177" t="s">
        <v>249</v>
      </c>
      <c r="AD4" s="177" t="s">
        <v>249</v>
      </c>
      <c r="AE4" s="190" t="s">
        <v>249</v>
      </c>
      <c r="AF4" s="2"/>
      <c r="AG4" s="108"/>
      <c r="AH4" s="106"/>
      <c r="AI4" s="106"/>
      <c r="AJ4" s="106"/>
      <c r="AK4" s="106"/>
      <c r="AL4" s="106"/>
      <c r="AM4" s="106"/>
      <c r="AN4" s="106"/>
      <c r="AO4" s="106"/>
      <c r="AP4" s="106"/>
      <c r="AQ4" s="2"/>
    </row>
    <row r="5" spans="1:43" ht="12.75">
      <c r="A5" s="109">
        <v>1</v>
      </c>
      <c r="B5" s="105" t="s">
        <v>3</v>
      </c>
      <c r="C5" s="26" t="s">
        <v>3</v>
      </c>
      <c r="D5" s="26" t="s">
        <v>3</v>
      </c>
      <c r="E5" s="26" t="s">
        <v>4</v>
      </c>
      <c r="F5" s="26" t="s">
        <v>2</v>
      </c>
      <c r="G5" s="26" t="s">
        <v>2</v>
      </c>
      <c r="H5" s="26" t="s">
        <v>3</v>
      </c>
      <c r="I5" s="26" t="s">
        <v>3</v>
      </c>
      <c r="J5" s="26" t="s">
        <v>3</v>
      </c>
      <c r="K5" s="26" t="s">
        <v>3</v>
      </c>
      <c r="L5" s="26" t="s">
        <v>3</v>
      </c>
      <c r="M5" s="26" t="s">
        <v>2</v>
      </c>
      <c r="N5" s="26" t="s">
        <v>2</v>
      </c>
      <c r="O5" s="26" t="s">
        <v>1</v>
      </c>
      <c r="P5" s="26" t="s">
        <v>2</v>
      </c>
      <c r="Q5" s="26" t="s">
        <v>3</v>
      </c>
      <c r="R5" s="26" t="s">
        <v>3</v>
      </c>
      <c r="S5" s="26" t="s">
        <v>3</v>
      </c>
      <c r="T5" s="26" t="s">
        <v>3</v>
      </c>
      <c r="U5" s="26"/>
      <c r="V5" s="26" t="s">
        <v>3</v>
      </c>
      <c r="W5" s="26" t="s">
        <v>3</v>
      </c>
      <c r="X5" s="26" t="s">
        <v>1</v>
      </c>
      <c r="Y5" s="26"/>
      <c r="Z5" s="26" t="s">
        <v>3</v>
      </c>
      <c r="AA5" s="26" t="s">
        <v>2</v>
      </c>
      <c r="AB5" s="26" t="s">
        <v>2</v>
      </c>
      <c r="AC5" s="26" t="s">
        <v>3</v>
      </c>
      <c r="AD5" s="26" t="s">
        <v>3</v>
      </c>
      <c r="AE5" s="106" t="s">
        <v>2</v>
      </c>
      <c r="AG5" s="109">
        <v>1</v>
      </c>
      <c r="AH5" s="105" t="s">
        <v>3</v>
      </c>
      <c r="AI5" s="106">
        <f aca="true" t="shared" si="0" ref="AI5:AI33">COUNTIF($C5:$AB5,"A")</f>
        <v>1</v>
      </c>
      <c r="AJ5" s="106">
        <f aca="true" t="shared" si="1" ref="AJ5:AJ33">COUNTIF($C5:$AB5,"B")</f>
        <v>7</v>
      </c>
      <c r="AK5" s="106">
        <f aca="true" t="shared" si="2" ref="AK5:AK33">COUNTIF($C5:$AB5,"C")</f>
        <v>2</v>
      </c>
      <c r="AL5" s="106">
        <f aca="true" t="shared" si="3" ref="AL5:AL33">COUNTIF($C5:$AB5,"D")</f>
        <v>14</v>
      </c>
      <c r="AM5" s="106">
        <f aca="true" t="shared" si="4" ref="AM5:AM33">COUNTIF($C5:$P5,"E")</f>
        <v>0</v>
      </c>
      <c r="AN5" s="106">
        <f aca="true" t="shared" si="5" ref="AN5:AN33">COUNTIF($C5:$AB5,"NR")</f>
        <v>0</v>
      </c>
      <c r="AO5" s="106">
        <f aca="true" t="shared" si="6" ref="AO5:AO33">COUNTIF($C5:$AB5,"2R")</f>
        <v>0</v>
      </c>
      <c r="AP5" s="110">
        <f aca="true" t="shared" si="7" ref="AP5:AP33">COUNTIF($C5:$AB5,AH5)</f>
        <v>14</v>
      </c>
      <c r="AQ5" s="202">
        <f>AP5*100/29</f>
        <v>48.275862068965516</v>
      </c>
    </row>
    <row r="6" spans="1:43" ht="12.75">
      <c r="A6" s="109">
        <v>2</v>
      </c>
      <c r="B6" s="105" t="s">
        <v>4</v>
      </c>
      <c r="C6" s="26" t="s">
        <v>5</v>
      </c>
      <c r="D6" s="26" t="s">
        <v>2</v>
      </c>
      <c r="E6" s="26" t="s">
        <v>1</v>
      </c>
      <c r="F6" s="26" t="s">
        <v>1</v>
      </c>
      <c r="G6" s="26" t="s">
        <v>4</v>
      </c>
      <c r="H6" s="26" t="s">
        <v>4</v>
      </c>
      <c r="I6" s="26" t="s">
        <v>1</v>
      </c>
      <c r="J6" s="26" t="s">
        <v>1</v>
      </c>
      <c r="K6" s="26" t="s">
        <v>3</v>
      </c>
      <c r="L6" s="26" t="s">
        <v>5</v>
      </c>
      <c r="M6" s="26" t="s">
        <v>3</v>
      </c>
      <c r="N6" s="26" t="s">
        <v>4</v>
      </c>
      <c r="O6" s="26" t="s">
        <v>1</v>
      </c>
      <c r="P6" s="26" t="s">
        <v>2</v>
      </c>
      <c r="Q6" s="26" t="s">
        <v>2</v>
      </c>
      <c r="R6" s="26" t="s">
        <v>4</v>
      </c>
      <c r="S6" s="26" t="s">
        <v>3</v>
      </c>
      <c r="T6" s="26" t="s">
        <v>4</v>
      </c>
      <c r="U6" s="26"/>
      <c r="V6" s="26" t="s">
        <v>1</v>
      </c>
      <c r="W6" s="26" t="s">
        <v>1</v>
      </c>
      <c r="X6" s="26" t="s">
        <v>1</v>
      </c>
      <c r="Y6" s="26"/>
      <c r="Z6" s="26" t="s">
        <v>1</v>
      </c>
      <c r="AA6" s="26" t="s">
        <v>5</v>
      </c>
      <c r="AB6" s="26" t="s">
        <v>1</v>
      </c>
      <c r="AC6" s="26" t="s">
        <v>1</v>
      </c>
      <c r="AD6" s="26" t="s">
        <v>2</v>
      </c>
      <c r="AE6" s="106" t="s">
        <v>5</v>
      </c>
      <c r="AG6" s="109">
        <v>2</v>
      </c>
      <c r="AH6" s="105" t="s">
        <v>4</v>
      </c>
      <c r="AI6" s="106">
        <f t="shared" si="0"/>
        <v>5</v>
      </c>
      <c r="AJ6" s="106">
        <f t="shared" si="1"/>
        <v>3</v>
      </c>
      <c r="AK6" s="106">
        <f t="shared" si="2"/>
        <v>10</v>
      </c>
      <c r="AL6" s="106">
        <f t="shared" si="3"/>
        <v>3</v>
      </c>
      <c r="AM6" s="106">
        <f t="shared" si="4"/>
        <v>0</v>
      </c>
      <c r="AN6" s="106">
        <f t="shared" si="5"/>
        <v>3</v>
      </c>
      <c r="AO6" s="106">
        <f t="shared" si="6"/>
        <v>0</v>
      </c>
      <c r="AP6" s="110">
        <f t="shared" si="7"/>
        <v>5</v>
      </c>
      <c r="AQ6" s="202">
        <f aca="true" t="shared" si="8" ref="AQ6:AQ33">AP6*100/29</f>
        <v>17.24137931034483</v>
      </c>
    </row>
    <row r="7" spans="1:43" ht="12.75">
      <c r="A7" s="109">
        <v>3</v>
      </c>
      <c r="B7" s="105" t="s">
        <v>1</v>
      </c>
      <c r="C7" s="26" t="s">
        <v>1</v>
      </c>
      <c r="D7" s="26" t="s">
        <v>4</v>
      </c>
      <c r="E7" s="26" t="s">
        <v>4</v>
      </c>
      <c r="F7" s="26" t="s">
        <v>3</v>
      </c>
      <c r="G7" s="26" t="s">
        <v>1</v>
      </c>
      <c r="H7" s="26" t="s">
        <v>1</v>
      </c>
      <c r="I7" s="26" t="s">
        <v>4</v>
      </c>
      <c r="J7" s="26" t="s">
        <v>4</v>
      </c>
      <c r="K7" s="26" t="s">
        <v>1</v>
      </c>
      <c r="L7" s="26" t="s">
        <v>1</v>
      </c>
      <c r="M7" s="26" t="s">
        <v>1</v>
      </c>
      <c r="N7" s="26" t="s">
        <v>4</v>
      </c>
      <c r="O7" s="26" t="s">
        <v>4</v>
      </c>
      <c r="P7" s="26" t="s">
        <v>2</v>
      </c>
      <c r="Q7" s="26" t="s">
        <v>1</v>
      </c>
      <c r="R7" s="26" t="s">
        <v>1</v>
      </c>
      <c r="S7" s="26" t="s">
        <v>4</v>
      </c>
      <c r="T7" s="26" t="s">
        <v>1</v>
      </c>
      <c r="U7" s="26"/>
      <c r="V7" s="26" t="s">
        <v>4</v>
      </c>
      <c r="W7" s="26" t="s">
        <v>4</v>
      </c>
      <c r="X7" s="26" t="s">
        <v>4</v>
      </c>
      <c r="Y7" s="26"/>
      <c r="Z7" s="26" t="s">
        <v>4</v>
      </c>
      <c r="AA7" s="26" t="s">
        <v>2</v>
      </c>
      <c r="AB7" s="26" t="s">
        <v>4</v>
      </c>
      <c r="AC7" s="26" t="s">
        <v>3</v>
      </c>
      <c r="AD7" s="26" t="s">
        <v>4</v>
      </c>
      <c r="AE7" s="106" t="s">
        <v>1</v>
      </c>
      <c r="AG7" s="109">
        <v>3</v>
      </c>
      <c r="AH7" s="105" t="s">
        <v>1</v>
      </c>
      <c r="AI7" s="106">
        <f t="shared" si="0"/>
        <v>12</v>
      </c>
      <c r="AJ7" s="106">
        <f t="shared" si="1"/>
        <v>2</v>
      </c>
      <c r="AK7" s="106">
        <f t="shared" si="2"/>
        <v>9</v>
      </c>
      <c r="AL7" s="106">
        <f t="shared" si="3"/>
        <v>1</v>
      </c>
      <c r="AM7" s="106">
        <f t="shared" si="4"/>
        <v>0</v>
      </c>
      <c r="AN7" s="106">
        <f t="shared" si="5"/>
        <v>0</v>
      </c>
      <c r="AO7" s="106">
        <f t="shared" si="6"/>
        <v>0</v>
      </c>
      <c r="AP7" s="110">
        <f t="shared" si="7"/>
        <v>9</v>
      </c>
      <c r="AQ7" s="202">
        <f t="shared" si="8"/>
        <v>31.03448275862069</v>
      </c>
    </row>
    <row r="8" spans="1:43" ht="12.75">
      <c r="A8" s="109">
        <v>4</v>
      </c>
      <c r="B8" s="105" t="s">
        <v>2</v>
      </c>
      <c r="C8" s="26" t="s">
        <v>2</v>
      </c>
      <c r="D8" s="26" t="s">
        <v>2</v>
      </c>
      <c r="E8" s="26" t="s">
        <v>2</v>
      </c>
      <c r="F8" s="26" t="s">
        <v>2</v>
      </c>
      <c r="G8" s="26" t="s">
        <v>2</v>
      </c>
      <c r="H8" s="26" t="s">
        <v>2</v>
      </c>
      <c r="I8" s="26" t="s">
        <v>2</v>
      </c>
      <c r="J8" s="26" t="s">
        <v>2</v>
      </c>
      <c r="K8" s="26" t="s">
        <v>1</v>
      </c>
      <c r="L8" s="26" t="s">
        <v>2</v>
      </c>
      <c r="M8" s="26" t="s">
        <v>2</v>
      </c>
      <c r="N8" s="26" t="s">
        <v>2</v>
      </c>
      <c r="O8" s="26" t="s">
        <v>2</v>
      </c>
      <c r="P8" s="26" t="s">
        <v>2</v>
      </c>
      <c r="Q8" s="26" t="s">
        <v>4</v>
      </c>
      <c r="R8" s="26" t="s">
        <v>2</v>
      </c>
      <c r="S8" s="26" t="s">
        <v>2</v>
      </c>
      <c r="T8" s="26" t="s">
        <v>2</v>
      </c>
      <c r="U8" s="26"/>
      <c r="V8" s="26" t="s">
        <v>2</v>
      </c>
      <c r="W8" s="26" t="s">
        <v>2</v>
      </c>
      <c r="X8" s="26" t="s">
        <v>1</v>
      </c>
      <c r="Y8" s="26"/>
      <c r="Z8" s="26" t="s">
        <v>2</v>
      </c>
      <c r="AA8" s="26" t="s">
        <v>2</v>
      </c>
      <c r="AB8" s="26" t="s">
        <v>2</v>
      </c>
      <c r="AC8" s="26" t="s">
        <v>2</v>
      </c>
      <c r="AD8" s="26" t="s">
        <v>2</v>
      </c>
      <c r="AE8" s="106" t="s">
        <v>2</v>
      </c>
      <c r="AG8" s="109">
        <v>4</v>
      </c>
      <c r="AH8" s="105" t="s">
        <v>2</v>
      </c>
      <c r="AI8" s="106">
        <f t="shared" si="0"/>
        <v>1</v>
      </c>
      <c r="AJ8" s="106">
        <f t="shared" si="1"/>
        <v>21</v>
      </c>
      <c r="AK8" s="106">
        <f t="shared" si="2"/>
        <v>2</v>
      </c>
      <c r="AL8" s="106">
        <f t="shared" si="3"/>
        <v>0</v>
      </c>
      <c r="AM8" s="106">
        <f t="shared" si="4"/>
        <v>0</v>
      </c>
      <c r="AN8" s="106">
        <f t="shared" si="5"/>
        <v>0</v>
      </c>
      <c r="AO8" s="106">
        <f t="shared" si="6"/>
        <v>0</v>
      </c>
      <c r="AP8" s="110">
        <f t="shared" si="7"/>
        <v>21</v>
      </c>
      <c r="AQ8" s="202">
        <f t="shared" si="8"/>
        <v>72.41379310344827</v>
      </c>
    </row>
    <row r="9" spans="1:43" ht="12.75">
      <c r="A9" s="109">
        <v>5</v>
      </c>
      <c r="B9" s="105" t="s">
        <v>2</v>
      </c>
      <c r="C9" s="26" t="s">
        <v>2</v>
      </c>
      <c r="D9" s="26" t="s">
        <v>3</v>
      </c>
      <c r="E9" s="26" t="s">
        <v>2</v>
      </c>
      <c r="F9" s="26" t="s">
        <v>2</v>
      </c>
      <c r="G9" s="26" t="s">
        <v>2</v>
      </c>
      <c r="H9" s="26" t="s">
        <v>2</v>
      </c>
      <c r="I9" s="26" t="s">
        <v>2</v>
      </c>
      <c r="J9" s="26" t="s">
        <v>2</v>
      </c>
      <c r="K9" s="26" t="s">
        <v>2</v>
      </c>
      <c r="L9" s="26" t="s">
        <v>2</v>
      </c>
      <c r="M9" s="26" t="s">
        <v>2</v>
      </c>
      <c r="N9" s="26" t="s">
        <v>2</v>
      </c>
      <c r="O9" s="26" t="s">
        <v>2</v>
      </c>
      <c r="P9" s="26" t="s">
        <v>2</v>
      </c>
      <c r="Q9" s="26" t="s">
        <v>2</v>
      </c>
      <c r="R9" s="26" t="s">
        <v>2</v>
      </c>
      <c r="S9" s="26" t="s">
        <v>2</v>
      </c>
      <c r="T9" s="26" t="s">
        <v>2</v>
      </c>
      <c r="U9" s="26"/>
      <c r="V9" s="26" t="s">
        <v>2</v>
      </c>
      <c r="W9" s="26" t="s">
        <v>2</v>
      </c>
      <c r="X9" s="26" t="s">
        <v>2</v>
      </c>
      <c r="Y9" s="26"/>
      <c r="Z9" s="26" t="s">
        <v>2</v>
      </c>
      <c r="AA9" s="26" t="s">
        <v>2</v>
      </c>
      <c r="AB9" s="26" t="s">
        <v>2</v>
      </c>
      <c r="AC9" s="26" t="s">
        <v>2</v>
      </c>
      <c r="AD9" s="26" t="s">
        <v>2</v>
      </c>
      <c r="AE9" s="106" t="s">
        <v>2</v>
      </c>
      <c r="AG9" s="109">
        <v>5</v>
      </c>
      <c r="AH9" s="105" t="s">
        <v>2</v>
      </c>
      <c r="AI9" s="106">
        <f t="shared" si="0"/>
        <v>0</v>
      </c>
      <c r="AJ9" s="106">
        <f t="shared" si="1"/>
        <v>23</v>
      </c>
      <c r="AK9" s="106">
        <f t="shared" si="2"/>
        <v>0</v>
      </c>
      <c r="AL9" s="106">
        <f t="shared" si="3"/>
        <v>1</v>
      </c>
      <c r="AM9" s="106">
        <f t="shared" si="4"/>
        <v>0</v>
      </c>
      <c r="AN9" s="106">
        <f t="shared" si="5"/>
        <v>0</v>
      </c>
      <c r="AO9" s="106">
        <f t="shared" si="6"/>
        <v>0</v>
      </c>
      <c r="AP9" s="110">
        <f t="shared" si="7"/>
        <v>23</v>
      </c>
      <c r="AQ9" s="202">
        <f t="shared" si="8"/>
        <v>79.3103448275862</v>
      </c>
    </row>
    <row r="10" spans="1:43" ht="12.75">
      <c r="A10" s="109">
        <v>6</v>
      </c>
      <c r="B10" s="105" t="s">
        <v>1</v>
      </c>
      <c r="C10" s="26" t="s">
        <v>1</v>
      </c>
      <c r="D10" s="26" t="s">
        <v>1</v>
      </c>
      <c r="E10" s="26" t="s">
        <v>1</v>
      </c>
      <c r="F10" s="26" t="s">
        <v>1</v>
      </c>
      <c r="G10" s="26" t="s">
        <v>1</v>
      </c>
      <c r="H10" s="26" t="s">
        <v>1</v>
      </c>
      <c r="I10" s="26" t="s">
        <v>1</v>
      </c>
      <c r="J10" s="26" t="s">
        <v>1</v>
      </c>
      <c r="K10" s="26" t="s">
        <v>2</v>
      </c>
      <c r="L10" s="26" t="s">
        <v>1</v>
      </c>
      <c r="M10" s="26" t="s">
        <v>1</v>
      </c>
      <c r="N10" s="26" t="s">
        <v>1</v>
      </c>
      <c r="O10" s="26" t="s">
        <v>1</v>
      </c>
      <c r="P10" s="26" t="s">
        <v>1</v>
      </c>
      <c r="Q10" s="26" t="s">
        <v>1</v>
      </c>
      <c r="R10" s="26" t="s">
        <v>1</v>
      </c>
      <c r="S10" s="26" t="s">
        <v>1</v>
      </c>
      <c r="T10" s="26" t="s">
        <v>1</v>
      </c>
      <c r="U10" s="26"/>
      <c r="V10" s="26" t="s">
        <v>1</v>
      </c>
      <c r="W10" s="26" t="s">
        <v>1</v>
      </c>
      <c r="X10" s="26" t="s">
        <v>2</v>
      </c>
      <c r="Y10" s="26"/>
      <c r="Z10" s="26" t="s">
        <v>1</v>
      </c>
      <c r="AA10" s="26" t="s">
        <v>4</v>
      </c>
      <c r="AB10" s="26" t="s">
        <v>2</v>
      </c>
      <c r="AC10" s="26" t="s">
        <v>1</v>
      </c>
      <c r="AD10" s="26" t="s">
        <v>1</v>
      </c>
      <c r="AE10" s="106" t="s">
        <v>5</v>
      </c>
      <c r="AG10" s="109">
        <v>6</v>
      </c>
      <c r="AH10" s="105" t="s">
        <v>1</v>
      </c>
      <c r="AI10" s="106">
        <f t="shared" si="0"/>
        <v>1</v>
      </c>
      <c r="AJ10" s="106">
        <f t="shared" si="1"/>
        <v>3</v>
      </c>
      <c r="AK10" s="106">
        <f t="shared" si="2"/>
        <v>20</v>
      </c>
      <c r="AL10" s="106">
        <f t="shared" si="3"/>
        <v>0</v>
      </c>
      <c r="AM10" s="106">
        <f t="shared" si="4"/>
        <v>0</v>
      </c>
      <c r="AN10" s="106">
        <f t="shared" si="5"/>
        <v>0</v>
      </c>
      <c r="AO10" s="106">
        <f t="shared" si="6"/>
        <v>0</v>
      </c>
      <c r="AP10" s="110">
        <f t="shared" si="7"/>
        <v>20</v>
      </c>
      <c r="AQ10" s="202">
        <f t="shared" si="8"/>
        <v>68.96551724137932</v>
      </c>
    </row>
    <row r="11" spans="1:43" ht="12.75">
      <c r="A11" s="109">
        <v>7</v>
      </c>
      <c r="B11" s="105" t="s">
        <v>4</v>
      </c>
      <c r="C11" s="26" t="s">
        <v>4</v>
      </c>
      <c r="D11" s="26" t="s">
        <v>4</v>
      </c>
      <c r="E11" s="26" t="s">
        <v>4</v>
      </c>
      <c r="F11" s="26" t="s">
        <v>4</v>
      </c>
      <c r="G11" s="26" t="s">
        <v>4</v>
      </c>
      <c r="H11" s="26" t="s">
        <v>4</v>
      </c>
      <c r="I11" s="26" t="s">
        <v>4</v>
      </c>
      <c r="J11" s="26" t="s">
        <v>4</v>
      </c>
      <c r="K11" s="26" t="s">
        <v>4</v>
      </c>
      <c r="L11" s="26" t="s">
        <v>5</v>
      </c>
      <c r="M11" s="26" t="s">
        <v>4</v>
      </c>
      <c r="N11" s="26" t="s">
        <v>4</v>
      </c>
      <c r="O11" s="26" t="s">
        <v>4</v>
      </c>
      <c r="P11" s="26" t="s">
        <v>5</v>
      </c>
      <c r="Q11" s="26" t="s">
        <v>4</v>
      </c>
      <c r="R11" s="26" t="s">
        <v>4</v>
      </c>
      <c r="S11" s="26" t="s">
        <v>4</v>
      </c>
      <c r="T11" s="26" t="s">
        <v>4</v>
      </c>
      <c r="U11" s="26"/>
      <c r="V11" s="26" t="s">
        <v>4</v>
      </c>
      <c r="W11" s="26" t="s">
        <v>4</v>
      </c>
      <c r="X11" s="26" t="s">
        <v>4</v>
      </c>
      <c r="Y11" s="26"/>
      <c r="Z11" s="26" t="s">
        <v>4</v>
      </c>
      <c r="AA11" s="26" t="s">
        <v>4</v>
      </c>
      <c r="AB11" s="26" t="s">
        <v>4</v>
      </c>
      <c r="AC11" s="26" t="s">
        <v>4</v>
      </c>
      <c r="AD11" s="26" t="s">
        <v>4</v>
      </c>
      <c r="AE11" s="106" t="s">
        <v>4</v>
      </c>
      <c r="AG11" s="109">
        <v>7</v>
      </c>
      <c r="AH11" s="105" t="s">
        <v>4</v>
      </c>
      <c r="AI11" s="106">
        <f t="shared" si="0"/>
        <v>22</v>
      </c>
      <c r="AJ11" s="106">
        <f t="shared" si="1"/>
        <v>0</v>
      </c>
      <c r="AK11" s="106">
        <f t="shared" si="2"/>
        <v>0</v>
      </c>
      <c r="AL11" s="106">
        <f t="shared" si="3"/>
        <v>0</v>
      </c>
      <c r="AM11" s="106">
        <f t="shared" si="4"/>
        <v>0</v>
      </c>
      <c r="AN11" s="106">
        <f t="shared" si="5"/>
        <v>2</v>
      </c>
      <c r="AO11" s="106">
        <f t="shared" si="6"/>
        <v>0</v>
      </c>
      <c r="AP11" s="110">
        <f t="shared" si="7"/>
        <v>22</v>
      </c>
      <c r="AQ11" s="202">
        <f t="shared" si="8"/>
        <v>75.86206896551724</v>
      </c>
    </row>
    <row r="12" spans="1:43" ht="12.75">
      <c r="A12" s="109">
        <v>8</v>
      </c>
      <c r="B12" s="105" t="s">
        <v>4</v>
      </c>
      <c r="C12" s="26" t="s">
        <v>4</v>
      </c>
      <c r="D12" s="26" t="s">
        <v>4</v>
      </c>
      <c r="E12" s="26" t="s">
        <v>4</v>
      </c>
      <c r="F12" s="26" t="s">
        <v>4</v>
      </c>
      <c r="G12" s="26" t="s">
        <v>4</v>
      </c>
      <c r="H12" s="26" t="s">
        <v>4</v>
      </c>
      <c r="I12" s="26" t="s">
        <v>4</v>
      </c>
      <c r="J12" s="26" t="s">
        <v>4</v>
      </c>
      <c r="K12" s="26" t="s">
        <v>4</v>
      </c>
      <c r="L12" s="26" t="s">
        <v>4</v>
      </c>
      <c r="M12" s="26" t="s">
        <v>4</v>
      </c>
      <c r="N12" s="26" t="s">
        <v>4</v>
      </c>
      <c r="O12" s="26" t="s">
        <v>4</v>
      </c>
      <c r="P12" s="26" t="s">
        <v>4</v>
      </c>
      <c r="Q12" s="26" t="s">
        <v>4</v>
      </c>
      <c r="R12" s="26" t="s">
        <v>4</v>
      </c>
      <c r="S12" s="26" t="s">
        <v>4</v>
      </c>
      <c r="T12" s="26" t="s">
        <v>4</v>
      </c>
      <c r="U12" s="26"/>
      <c r="V12" s="26" t="s">
        <v>4</v>
      </c>
      <c r="W12" s="26" t="s">
        <v>4</v>
      </c>
      <c r="X12" s="26" t="s">
        <v>4</v>
      </c>
      <c r="Y12" s="26"/>
      <c r="Z12" s="26" t="s">
        <v>4</v>
      </c>
      <c r="AA12" s="26" t="s">
        <v>4</v>
      </c>
      <c r="AB12" s="26" t="s">
        <v>4</v>
      </c>
      <c r="AC12" s="26" t="s">
        <v>4</v>
      </c>
      <c r="AD12" s="26" t="s">
        <v>4</v>
      </c>
      <c r="AE12" s="106" t="s">
        <v>4</v>
      </c>
      <c r="AG12" s="109">
        <v>8</v>
      </c>
      <c r="AH12" s="105" t="s">
        <v>4</v>
      </c>
      <c r="AI12" s="106">
        <f t="shared" si="0"/>
        <v>24</v>
      </c>
      <c r="AJ12" s="106">
        <f t="shared" si="1"/>
        <v>0</v>
      </c>
      <c r="AK12" s="106">
        <f t="shared" si="2"/>
        <v>0</v>
      </c>
      <c r="AL12" s="106">
        <f t="shared" si="3"/>
        <v>0</v>
      </c>
      <c r="AM12" s="106">
        <f t="shared" si="4"/>
        <v>0</v>
      </c>
      <c r="AN12" s="106">
        <f t="shared" si="5"/>
        <v>0</v>
      </c>
      <c r="AO12" s="106">
        <f t="shared" si="6"/>
        <v>0</v>
      </c>
      <c r="AP12" s="110">
        <f t="shared" si="7"/>
        <v>24</v>
      </c>
      <c r="AQ12" s="202">
        <f t="shared" si="8"/>
        <v>82.75862068965517</v>
      </c>
    </row>
    <row r="13" spans="1:43" ht="12.75">
      <c r="A13" s="109">
        <v>9</v>
      </c>
      <c r="B13" s="105" t="s">
        <v>3</v>
      </c>
      <c r="C13" s="26" t="s">
        <v>3</v>
      </c>
      <c r="D13" s="26" t="s">
        <v>2</v>
      </c>
      <c r="E13" s="26" t="s">
        <v>3</v>
      </c>
      <c r="F13" s="26" t="s">
        <v>1</v>
      </c>
      <c r="G13" s="26" t="s">
        <v>3</v>
      </c>
      <c r="H13" s="26" t="s">
        <v>3</v>
      </c>
      <c r="I13" s="26" t="s">
        <v>3</v>
      </c>
      <c r="J13" s="26" t="s">
        <v>3</v>
      </c>
      <c r="K13" s="26" t="s">
        <v>3</v>
      </c>
      <c r="L13" s="26" t="s">
        <v>2</v>
      </c>
      <c r="M13" s="26" t="s">
        <v>2</v>
      </c>
      <c r="N13" s="26" t="s">
        <v>3</v>
      </c>
      <c r="O13" s="26" t="s">
        <v>3</v>
      </c>
      <c r="P13" s="26" t="s">
        <v>3</v>
      </c>
      <c r="Q13" s="26" t="s">
        <v>3</v>
      </c>
      <c r="R13" s="26" t="s">
        <v>3</v>
      </c>
      <c r="S13" s="26" t="s">
        <v>3</v>
      </c>
      <c r="T13" s="26" t="s">
        <v>3</v>
      </c>
      <c r="U13" s="26"/>
      <c r="V13" s="26" t="s">
        <v>3</v>
      </c>
      <c r="W13" s="26" t="s">
        <v>1</v>
      </c>
      <c r="X13" s="26" t="s">
        <v>3</v>
      </c>
      <c r="Y13" s="26"/>
      <c r="Z13" s="26" t="s">
        <v>2</v>
      </c>
      <c r="AA13" s="26" t="s">
        <v>5</v>
      </c>
      <c r="AB13" s="26" t="s">
        <v>3</v>
      </c>
      <c r="AC13" s="26" t="s">
        <v>3</v>
      </c>
      <c r="AD13" s="26" t="s">
        <v>3</v>
      </c>
      <c r="AE13" s="106" t="s">
        <v>3</v>
      </c>
      <c r="AG13" s="109">
        <v>9</v>
      </c>
      <c r="AH13" s="105" t="s">
        <v>3</v>
      </c>
      <c r="AI13" s="106">
        <f t="shared" si="0"/>
        <v>0</v>
      </c>
      <c r="AJ13" s="106">
        <f t="shared" si="1"/>
        <v>4</v>
      </c>
      <c r="AK13" s="106">
        <f t="shared" si="2"/>
        <v>2</v>
      </c>
      <c r="AL13" s="106">
        <f t="shared" si="3"/>
        <v>17</v>
      </c>
      <c r="AM13" s="106">
        <f t="shared" si="4"/>
        <v>0</v>
      </c>
      <c r="AN13" s="106">
        <f t="shared" si="5"/>
        <v>1</v>
      </c>
      <c r="AO13" s="106">
        <f t="shared" si="6"/>
        <v>0</v>
      </c>
      <c r="AP13" s="110">
        <f t="shared" si="7"/>
        <v>17</v>
      </c>
      <c r="AQ13" s="202">
        <f t="shared" si="8"/>
        <v>58.62068965517241</v>
      </c>
    </row>
    <row r="14" spans="1:43" ht="12.75">
      <c r="A14" s="109">
        <v>10</v>
      </c>
      <c r="B14" s="105" t="s">
        <v>4</v>
      </c>
      <c r="C14" s="26" t="s">
        <v>4</v>
      </c>
      <c r="D14" s="26" t="s">
        <v>3</v>
      </c>
      <c r="E14" s="26" t="s">
        <v>5</v>
      </c>
      <c r="F14" s="26" t="s">
        <v>2</v>
      </c>
      <c r="G14" s="26" t="s">
        <v>4</v>
      </c>
      <c r="H14" s="26" t="s">
        <v>4</v>
      </c>
      <c r="I14" s="26" t="s">
        <v>5</v>
      </c>
      <c r="J14" s="26" t="s">
        <v>2</v>
      </c>
      <c r="K14" s="26" t="s">
        <v>4</v>
      </c>
      <c r="L14" s="26" t="s">
        <v>1</v>
      </c>
      <c r="M14" s="26" t="s">
        <v>2</v>
      </c>
      <c r="N14" s="26" t="s">
        <v>4</v>
      </c>
      <c r="O14" s="26" t="s">
        <v>2</v>
      </c>
      <c r="P14" s="26" t="s">
        <v>2</v>
      </c>
      <c r="Q14" s="26" t="s">
        <v>2</v>
      </c>
      <c r="R14" s="26" t="s">
        <v>4</v>
      </c>
      <c r="S14" s="26" t="s">
        <v>4</v>
      </c>
      <c r="T14" s="26" t="s">
        <v>2</v>
      </c>
      <c r="U14" s="26"/>
      <c r="V14" s="26" t="s">
        <v>2</v>
      </c>
      <c r="W14" s="26" t="s">
        <v>2</v>
      </c>
      <c r="X14" s="26" t="s">
        <v>2</v>
      </c>
      <c r="Y14" s="26"/>
      <c r="Z14" s="26" t="s">
        <v>4</v>
      </c>
      <c r="AA14" s="26" t="s">
        <v>5</v>
      </c>
      <c r="AB14" s="26" t="s">
        <v>5</v>
      </c>
      <c r="AC14" s="26" t="s">
        <v>4</v>
      </c>
      <c r="AD14" s="26" t="s">
        <v>4</v>
      </c>
      <c r="AE14" s="106" t="s">
        <v>3</v>
      </c>
      <c r="AG14" s="109">
        <v>10</v>
      </c>
      <c r="AH14" s="105" t="s">
        <v>4</v>
      </c>
      <c r="AI14" s="106">
        <f t="shared" si="0"/>
        <v>8</v>
      </c>
      <c r="AJ14" s="106">
        <f t="shared" si="1"/>
        <v>10</v>
      </c>
      <c r="AK14" s="106">
        <f t="shared" si="2"/>
        <v>1</v>
      </c>
      <c r="AL14" s="106">
        <f t="shared" si="3"/>
        <v>1</v>
      </c>
      <c r="AM14" s="106">
        <f t="shared" si="4"/>
        <v>0</v>
      </c>
      <c r="AN14" s="106">
        <f t="shared" si="5"/>
        <v>4</v>
      </c>
      <c r="AO14" s="106">
        <f t="shared" si="6"/>
        <v>0</v>
      </c>
      <c r="AP14" s="110">
        <f t="shared" si="7"/>
        <v>8</v>
      </c>
      <c r="AQ14" s="202">
        <f t="shared" si="8"/>
        <v>27.586206896551722</v>
      </c>
    </row>
    <row r="15" spans="1:43" ht="12.75">
      <c r="A15" s="109">
        <v>11</v>
      </c>
      <c r="B15" s="105" t="s">
        <v>1</v>
      </c>
      <c r="C15" s="26" t="s">
        <v>1</v>
      </c>
      <c r="D15" s="26" t="s">
        <v>3</v>
      </c>
      <c r="E15" s="26" t="s">
        <v>5</v>
      </c>
      <c r="F15" s="26" t="s">
        <v>3</v>
      </c>
      <c r="G15" s="26" t="s">
        <v>1</v>
      </c>
      <c r="H15" s="26" t="s">
        <v>1</v>
      </c>
      <c r="I15" s="26" t="s">
        <v>3</v>
      </c>
      <c r="J15" s="26" t="s">
        <v>1</v>
      </c>
      <c r="K15" s="26" t="s">
        <v>1</v>
      </c>
      <c r="L15" s="26" t="s">
        <v>1</v>
      </c>
      <c r="M15" s="26" t="s">
        <v>1</v>
      </c>
      <c r="N15" s="26" t="s">
        <v>1</v>
      </c>
      <c r="O15" s="26" t="s">
        <v>4</v>
      </c>
      <c r="P15" s="26" t="s">
        <v>3</v>
      </c>
      <c r="Q15" s="26" t="s">
        <v>2</v>
      </c>
      <c r="R15" s="26" t="s">
        <v>1</v>
      </c>
      <c r="S15" s="26" t="s">
        <v>1</v>
      </c>
      <c r="T15" s="26" t="s">
        <v>5</v>
      </c>
      <c r="U15" s="26"/>
      <c r="V15" s="26" t="s">
        <v>3</v>
      </c>
      <c r="W15" s="26" t="s">
        <v>1</v>
      </c>
      <c r="X15" s="26" t="s">
        <v>2</v>
      </c>
      <c r="Y15" s="26"/>
      <c r="Z15" s="26" t="s">
        <v>1</v>
      </c>
      <c r="AA15" s="26" t="s">
        <v>5</v>
      </c>
      <c r="AB15" s="26" t="s">
        <v>1</v>
      </c>
      <c r="AC15" s="26" t="s">
        <v>1</v>
      </c>
      <c r="AD15" s="26" t="s">
        <v>5</v>
      </c>
      <c r="AE15" s="106" t="s">
        <v>5</v>
      </c>
      <c r="AG15" s="109">
        <v>11</v>
      </c>
      <c r="AH15" s="105" t="s">
        <v>1</v>
      </c>
      <c r="AI15" s="106">
        <f t="shared" si="0"/>
        <v>1</v>
      </c>
      <c r="AJ15" s="106">
        <f t="shared" si="1"/>
        <v>2</v>
      </c>
      <c r="AK15" s="106">
        <f t="shared" si="2"/>
        <v>13</v>
      </c>
      <c r="AL15" s="106">
        <f t="shared" si="3"/>
        <v>5</v>
      </c>
      <c r="AM15" s="106">
        <f t="shared" si="4"/>
        <v>0</v>
      </c>
      <c r="AN15" s="106">
        <f t="shared" si="5"/>
        <v>3</v>
      </c>
      <c r="AO15" s="106">
        <f t="shared" si="6"/>
        <v>0</v>
      </c>
      <c r="AP15" s="110">
        <f t="shared" si="7"/>
        <v>13</v>
      </c>
      <c r="AQ15" s="202">
        <f t="shared" si="8"/>
        <v>44.827586206896555</v>
      </c>
    </row>
    <row r="16" spans="1:43" ht="12.75">
      <c r="A16" s="109">
        <v>12</v>
      </c>
      <c r="B16" s="105" t="s">
        <v>4</v>
      </c>
      <c r="C16" s="26" t="s">
        <v>4</v>
      </c>
      <c r="D16" s="26" t="s">
        <v>3</v>
      </c>
      <c r="E16" s="26" t="s">
        <v>4</v>
      </c>
      <c r="F16" s="26" t="s">
        <v>1</v>
      </c>
      <c r="G16" s="26" t="s">
        <v>4</v>
      </c>
      <c r="H16" s="26" t="s">
        <v>3</v>
      </c>
      <c r="I16" s="26" t="s">
        <v>3</v>
      </c>
      <c r="J16" s="26" t="s">
        <v>4</v>
      </c>
      <c r="K16" s="26" t="s">
        <v>1</v>
      </c>
      <c r="L16" s="26" t="s">
        <v>3</v>
      </c>
      <c r="M16" s="26" t="s">
        <v>3</v>
      </c>
      <c r="N16" s="26" t="s">
        <v>3</v>
      </c>
      <c r="O16" s="26" t="s">
        <v>4</v>
      </c>
      <c r="P16" s="26" t="s">
        <v>4</v>
      </c>
      <c r="Q16" s="26" t="s">
        <v>4</v>
      </c>
      <c r="R16" s="26" t="s">
        <v>4</v>
      </c>
      <c r="S16" s="26" t="s">
        <v>3</v>
      </c>
      <c r="T16" s="26" t="s">
        <v>4</v>
      </c>
      <c r="U16" s="26"/>
      <c r="V16" s="26" t="s">
        <v>4</v>
      </c>
      <c r="W16" s="26" t="s">
        <v>1</v>
      </c>
      <c r="X16" s="26" t="s">
        <v>4</v>
      </c>
      <c r="Y16" s="26"/>
      <c r="Z16" s="26" t="s">
        <v>4</v>
      </c>
      <c r="AA16" s="26" t="s">
        <v>4</v>
      </c>
      <c r="AB16" s="26" t="s">
        <v>4</v>
      </c>
      <c r="AC16" s="26" t="s">
        <v>4</v>
      </c>
      <c r="AD16" s="26" t="s">
        <v>1</v>
      </c>
      <c r="AE16" s="106" t="s">
        <v>3</v>
      </c>
      <c r="AG16" s="109">
        <v>12</v>
      </c>
      <c r="AH16" s="105" t="s">
        <v>4</v>
      </c>
      <c r="AI16" s="106">
        <f t="shared" si="0"/>
        <v>14</v>
      </c>
      <c r="AJ16" s="106">
        <f t="shared" si="1"/>
        <v>0</v>
      </c>
      <c r="AK16" s="106">
        <f t="shared" si="2"/>
        <v>3</v>
      </c>
      <c r="AL16" s="106">
        <f t="shared" si="3"/>
        <v>7</v>
      </c>
      <c r="AM16" s="106">
        <f t="shared" si="4"/>
        <v>0</v>
      </c>
      <c r="AN16" s="106">
        <f t="shared" si="5"/>
        <v>0</v>
      </c>
      <c r="AO16" s="106">
        <f t="shared" si="6"/>
        <v>0</v>
      </c>
      <c r="AP16" s="110">
        <f t="shared" si="7"/>
        <v>14</v>
      </c>
      <c r="AQ16" s="202">
        <f t="shared" si="8"/>
        <v>48.275862068965516</v>
      </c>
    </row>
    <row r="17" spans="1:43" ht="12.75">
      <c r="A17" s="109">
        <v>13</v>
      </c>
      <c r="B17" s="105" t="s">
        <v>1</v>
      </c>
      <c r="C17" s="26" t="s">
        <v>1</v>
      </c>
      <c r="D17" s="26" t="s">
        <v>2</v>
      </c>
      <c r="E17" s="26" t="s">
        <v>1</v>
      </c>
      <c r="F17" s="26" t="s">
        <v>2</v>
      </c>
      <c r="G17" s="26" t="s">
        <v>1</v>
      </c>
      <c r="H17" s="26" t="s">
        <v>3</v>
      </c>
      <c r="I17" s="26" t="s">
        <v>3</v>
      </c>
      <c r="J17" s="26" t="s">
        <v>1</v>
      </c>
      <c r="K17" s="26" t="s">
        <v>4</v>
      </c>
      <c r="L17" s="26" t="s">
        <v>1</v>
      </c>
      <c r="M17" s="26" t="s">
        <v>3</v>
      </c>
      <c r="N17" s="26" t="s">
        <v>1</v>
      </c>
      <c r="O17" s="26" t="s">
        <v>1</v>
      </c>
      <c r="P17" s="26" t="s">
        <v>3</v>
      </c>
      <c r="Q17" s="26" t="s">
        <v>3</v>
      </c>
      <c r="R17" s="26" t="s">
        <v>1</v>
      </c>
      <c r="S17" s="26" t="s">
        <v>1</v>
      </c>
      <c r="T17" s="26" t="s">
        <v>5</v>
      </c>
      <c r="U17" s="26"/>
      <c r="V17" s="26" t="s">
        <v>2</v>
      </c>
      <c r="W17" s="26" t="s">
        <v>3</v>
      </c>
      <c r="X17" s="26" t="s">
        <v>4</v>
      </c>
      <c r="Y17" s="26"/>
      <c r="Z17" s="26" t="s">
        <v>4</v>
      </c>
      <c r="AA17" s="26" t="s">
        <v>3</v>
      </c>
      <c r="AB17" s="26" t="s">
        <v>5</v>
      </c>
      <c r="AC17" s="26" t="s">
        <v>3</v>
      </c>
      <c r="AD17" s="26" t="s">
        <v>2</v>
      </c>
      <c r="AE17" s="106" t="s">
        <v>1</v>
      </c>
      <c r="AG17" s="109">
        <v>13</v>
      </c>
      <c r="AH17" s="105" t="s">
        <v>1</v>
      </c>
      <c r="AI17" s="106">
        <f t="shared" si="0"/>
        <v>3</v>
      </c>
      <c r="AJ17" s="106">
        <f t="shared" si="1"/>
        <v>3</v>
      </c>
      <c r="AK17" s="106">
        <f t="shared" si="2"/>
        <v>9</v>
      </c>
      <c r="AL17" s="106">
        <f t="shared" si="3"/>
        <v>7</v>
      </c>
      <c r="AM17" s="106">
        <f t="shared" si="4"/>
        <v>0</v>
      </c>
      <c r="AN17" s="106">
        <f t="shared" si="5"/>
        <v>2</v>
      </c>
      <c r="AO17" s="106">
        <f t="shared" si="6"/>
        <v>0</v>
      </c>
      <c r="AP17" s="110">
        <f t="shared" si="7"/>
        <v>9</v>
      </c>
      <c r="AQ17" s="202">
        <f t="shared" si="8"/>
        <v>31.03448275862069</v>
      </c>
    </row>
    <row r="18" spans="1:43" ht="12.75">
      <c r="A18" s="109">
        <v>14</v>
      </c>
      <c r="B18" s="105" t="s">
        <v>2</v>
      </c>
      <c r="C18" s="26" t="s">
        <v>3</v>
      </c>
      <c r="D18" s="26" t="s">
        <v>3</v>
      </c>
      <c r="E18" s="26" t="s">
        <v>5</v>
      </c>
      <c r="F18" s="26" t="s">
        <v>1</v>
      </c>
      <c r="G18" s="26" t="s">
        <v>2</v>
      </c>
      <c r="H18" s="26" t="s">
        <v>3</v>
      </c>
      <c r="I18" s="26" t="s">
        <v>5</v>
      </c>
      <c r="J18" s="26" t="s">
        <v>1</v>
      </c>
      <c r="K18" s="26" t="s">
        <v>4</v>
      </c>
      <c r="L18" s="26" t="s">
        <v>1</v>
      </c>
      <c r="M18" s="26" t="s">
        <v>2</v>
      </c>
      <c r="N18" s="26" t="s">
        <v>1</v>
      </c>
      <c r="O18" s="26" t="s">
        <v>3</v>
      </c>
      <c r="P18" s="26" t="s">
        <v>3</v>
      </c>
      <c r="Q18" s="26" t="s">
        <v>1</v>
      </c>
      <c r="R18" s="26" t="s">
        <v>2</v>
      </c>
      <c r="S18" s="26" t="s">
        <v>4</v>
      </c>
      <c r="T18" s="26" t="s">
        <v>5</v>
      </c>
      <c r="U18" s="26"/>
      <c r="V18" s="26" t="s">
        <v>1</v>
      </c>
      <c r="W18" s="26" t="s">
        <v>2</v>
      </c>
      <c r="X18" s="26" t="s">
        <v>1</v>
      </c>
      <c r="Y18" s="26"/>
      <c r="Z18" s="26" t="s">
        <v>4</v>
      </c>
      <c r="AA18" s="26" t="s">
        <v>5</v>
      </c>
      <c r="AB18" s="26" t="s">
        <v>5</v>
      </c>
      <c r="AC18" s="26" t="s">
        <v>2</v>
      </c>
      <c r="AD18" s="26" t="s">
        <v>1</v>
      </c>
      <c r="AE18" s="106" t="s">
        <v>1</v>
      </c>
      <c r="AG18" s="109">
        <v>14</v>
      </c>
      <c r="AH18" s="105" t="s">
        <v>2</v>
      </c>
      <c r="AI18" s="106">
        <f t="shared" si="0"/>
        <v>3</v>
      </c>
      <c r="AJ18" s="106">
        <f t="shared" si="1"/>
        <v>4</v>
      </c>
      <c r="AK18" s="106">
        <f t="shared" si="2"/>
        <v>7</v>
      </c>
      <c r="AL18" s="106">
        <f t="shared" si="3"/>
        <v>5</v>
      </c>
      <c r="AM18" s="106">
        <f t="shared" si="4"/>
        <v>0</v>
      </c>
      <c r="AN18" s="106">
        <f t="shared" si="5"/>
        <v>5</v>
      </c>
      <c r="AO18" s="106">
        <f t="shared" si="6"/>
        <v>0</v>
      </c>
      <c r="AP18" s="110">
        <f t="shared" si="7"/>
        <v>4</v>
      </c>
      <c r="AQ18" s="202">
        <f t="shared" si="8"/>
        <v>13.793103448275861</v>
      </c>
    </row>
    <row r="19" spans="1:43" ht="12.75">
      <c r="A19" s="109">
        <v>15</v>
      </c>
      <c r="B19" s="105" t="s">
        <v>1</v>
      </c>
      <c r="C19" s="26" t="s">
        <v>4</v>
      </c>
      <c r="D19" s="26" t="s">
        <v>2</v>
      </c>
      <c r="E19" s="26" t="s">
        <v>4</v>
      </c>
      <c r="F19" s="26" t="s">
        <v>2</v>
      </c>
      <c r="G19" s="26" t="s">
        <v>4</v>
      </c>
      <c r="H19" s="26" t="s">
        <v>1</v>
      </c>
      <c r="I19" s="26" t="s">
        <v>4</v>
      </c>
      <c r="J19" s="26" t="s">
        <v>4</v>
      </c>
      <c r="K19" s="26" t="s">
        <v>1</v>
      </c>
      <c r="L19" s="26" t="s">
        <v>2</v>
      </c>
      <c r="M19" s="26" t="s">
        <v>4</v>
      </c>
      <c r="N19" s="26" t="s">
        <v>2</v>
      </c>
      <c r="O19" s="26" t="s">
        <v>4</v>
      </c>
      <c r="P19" s="26" t="s">
        <v>1</v>
      </c>
      <c r="Q19" s="26" t="s">
        <v>2</v>
      </c>
      <c r="R19" s="26" t="s">
        <v>4</v>
      </c>
      <c r="S19" s="26" t="s">
        <v>5</v>
      </c>
      <c r="T19" s="26" t="s">
        <v>4</v>
      </c>
      <c r="U19" s="26"/>
      <c r="V19" s="26" t="s">
        <v>2</v>
      </c>
      <c r="W19" s="26" t="s">
        <v>4</v>
      </c>
      <c r="X19" s="26" t="s">
        <v>2</v>
      </c>
      <c r="Y19" s="26"/>
      <c r="Z19" s="26" t="s">
        <v>2</v>
      </c>
      <c r="AA19" s="26" t="s">
        <v>5</v>
      </c>
      <c r="AB19" s="26" t="s">
        <v>4</v>
      </c>
      <c r="AC19" s="26" t="s">
        <v>3</v>
      </c>
      <c r="AD19" s="26" t="s">
        <v>2</v>
      </c>
      <c r="AE19" s="106" t="s">
        <v>1</v>
      </c>
      <c r="AG19" s="109">
        <v>15</v>
      </c>
      <c r="AH19" s="105" t="s">
        <v>1</v>
      </c>
      <c r="AI19" s="106">
        <f t="shared" si="0"/>
        <v>11</v>
      </c>
      <c r="AJ19" s="106">
        <f t="shared" si="1"/>
        <v>8</v>
      </c>
      <c r="AK19" s="106">
        <f t="shared" si="2"/>
        <v>3</v>
      </c>
      <c r="AL19" s="106">
        <f t="shared" si="3"/>
        <v>0</v>
      </c>
      <c r="AM19" s="106">
        <f t="shared" si="4"/>
        <v>0</v>
      </c>
      <c r="AN19" s="106">
        <f t="shared" si="5"/>
        <v>2</v>
      </c>
      <c r="AO19" s="106">
        <f t="shared" si="6"/>
        <v>0</v>
      </c>
      <c r="AP19" s="110">
        <f t="shared" si="7"/>
        <v>3</v>
      </c>
      <c r="AQ19" s="202">
        <f t="shared" si="8"/>
        <v>10.344827586206897</v>
      </c>
    </row>
    <row r="20" spans="1:43" ht="12.75">
      <c r="A20" s="109">
        <v>16</v>
      </c>
      <c r="B20" s="105" t="s">
        <v>2</v>
      </c>
      <c r="C20" s="26" t="s">
        <v>4</v>
      </c>
      <c r="D20" s="26" t="s">
        <v>4</v>
      </c>
      <c r="E20" s="26" t="s">
        <v>4</v>
      </c>
      <c r="F20" s="26" t="s">
        <v>4</v>
      </c>
      <c r="G20" s="26" t="s">
        <v>4</v>
      </c>
      <c r="H20" s="26" t="s">
        <v>2</v>
      </c>
      <c r="I20" s="26" t="s">
        <v>4</v>
      </c>
      <c r="J20" s="26" t="s">
        <v>4</v>
      </c>
      <c r="K20" s="26" t="s">
        <v>2</v>
      </c>
      <c r="L20" s="26" t="s">
        <v>2</v>
      </c>
      <c r="M20" s="26" t="s">
        <v>4</v>
      </c>
      <c r="N20" s="26" t="s">
        <v>2</v>
      </c>
      <c r="O20" s="26" t="s">
        <v>2</v>
      </c>
      <c r="P20" s="26" t="s">
        <v>1</v>
      </c>
      <c r="Q20" s="26" t="s">
        <v>4</v>
      </c>
      <c r="R20" s="26" t="s">
        <v>2</v>
      </c>
      <c r="S20" s="26" t="s">
        <v>4</v>
      </c>
      <c r="T20" s="26" t="s">
        <v>4</v>
      </c>
      <c r="U20" s="26"/>
      <c r="V20" s="26" t="s">
        <v>1</v>
      </c>
      <c r="W20" s="26" t="s">
        <v>4</v>
      </c>
      <c r="X20" s="26" t="s">
        <v>4</v>
      </c>
      <c r="Y20" s="26"/>
      <c r="Z20" s="26" t="s">
        <v>4</v>
      </c>
      <c r="AA20" s="26" t="s">
        <v>5</v>
      </c>
      <c r="AB20" s="26" t="s">
        <v>5</v>
      </c>
      <c r="AC20" s="26" t="s">
        <v>4</v>
      </c>
      <c r="AD20" s="26" t="s">
        <v>4</v>
      </c>
      <c r="AE20" s="106" t="s">
        <v>1</v>
      </c>
      <c r="AG20" s="109">
        <v>16</v>
      </c>
      <c r="AH20" s="105" t="s">
        <v>2</v>
      </c>
      <c r="AI20" s="106">
        <f t="shared" si="0"/>
        <v>14</v>
      </c>
      <c r="AJ20" s="106">
        <f t="shared" si="1"/>
        <v>6</v>
      </c>
      <c r="AK20" s="106">
        <f t="shared" si="2"/>
        <v>2</v>
      </c>
      <c r="AL20" s="106">
        <f t="shared" si="3"/>
        <v>0</v>
      </c>
      <c r="AM20" s="106">
        <f t="shared" si="4"/>
        <v>0</v>
      </c>
      <c r="AN20" s="106">
        <f t="shared" si="5"/>
        <v>2</v>
      </c>
      <c r="AO20" s="106">
        <f t="shared" si="6"/>
        <v>0</v>
      </c>
      <c r="AP20" s="110">
        <f t="shared" si="7"/>
        <v>6</v>
      </c>
      <c r="AQ20" s="202">
        <f t="shared" si="8"/>
        <v>20.689655172413794</v>
      </c>
    </row>
    <row r="21" spans="1:43" ht="12.75">
      <c r="A21" s="109">
        <v>17</v>
      </c>
      <c r="B21" s="105" t="s">
        <v>3</v>
      </c>
      <c r="C21" s="26" t="s">
        <v>2</v>
      </c>
      <c r="D21" s="26" t="s">
        <v>3</v>
      </c>
      <c r="E21" s="26" t="s">
        <v>3</v>
      </c>
      <c r="F21" s="26" t="s">
        <v>1</v>
      </c>
      <c r="G21" s="26" t="s">
        <v>4</v>
      </c>
      <c r="H21" s="26" t="s">
        <v>3</v>
      </c>
      <c r="I21" s="26" t="s">
        <v>3</v>
      </c>
      <c r="J21" s="26" t="s">
        <v>4</v>
      </c>
      <c r="K21" s="26" t="s">
        <v>2</v>
      </c>
      <c r="L21" s="26" t="s">
        <v>1</v>
      </c>
      <c r="M21" s="26" t="s">
        <v>2</v>
      </c>
      <c r="N21" s="26" t="s">
        <v>4</v>
      </c>
      <c r="O21" s="26" t="s">
        <v>5</v>
      </c>
      <c r="P21" s="26" t="s">
        <v>3</v>
      </c>
      <c r="Q21" s="26" t="s">
        <v>1</v>
      </c>
      <c r="R21" s="26" t="s">
        <v>1</v>
      </c>
      <c r="S21" s="26" t="s">
        <v>4</v>
      </c>
      <c r="T21" s="26" t="s">
        <v>4</v>
      </c>
      <c r="U21" s="26"/>
      <c r="V21" s="26" t="s">
        <v>1</v>
      </c>
      <c r="W21" s="26" t="s">
        <v>4</v>
      </c>
      <c r="X21" s="26" t="s">
        <v>3</v>
      </c>
      <c r="Y21" s="26"/>
      <c r="Z21" s="26" t="s">
        <v>3</v>
      </c>
      <c r="AA21" s="26" t="s">
        <v>5</v>
      </c>
      <c r="AB21" s="26" t="s">
        <v>5</v>
      </c>
      <c r="AC21" s="26" t="s">
        <v>2</v>
      </c>
      <c r="AD21" s="26" t="s">
        <v>1</v>
      </c>
      <c r="AE21" s="106" t="s">
        <v>4</v>
      </c>
      <c r="AG21" s="109">
        <v>17</v>
      </c>
      <c r="AH21" s="105" t="s">
        <v>3</v>
      </c>
      <c r="AI21" s="106">
        <f t="shared" si="0"/>
        <v>6</v>
      </c>
      <c r="AJ21" s="106">
        <f t="shared" si="1"/>
        <v>3</v>
      </c>
      <c r="AK21" s="106">
        <f t="shared" si="2"/>
        <v>5</v>
      </c>
      <c r="AL21" s="106">
        <f t="shared" si="3"/>
        <v>7</v>
      </c>
      <c r="AM21" s="106">
        <f t="shared" si="4"/>
        <v>0</v>
      </c>
      <c r="AN21" s="106">
        <f t="shared" si="5"/>
        <v>3</v>
      </c>
      <c r="AO21" s="106">
        <f t="shared" si="6"/>
        <v>0</v>
      </c>
      <c r="AP21" s="110">
        <f t="shared" si="7"/>
        <v>7</v>
      </c>
      <c r="AQ21" s="202">
        <f t="shared" si="8"/>
        <v>24.137931034482758</v>
      </c>
    </row>
    <row r="22" spans="1:43" ht="12.75">
      <c r="A22" s="109">
        <v>18</v>
      </c>
      <c r="B22" s="105" t="s">
        <v>2</v>
      </c>
      <c r="C22" s="26" t="s">
        <v>2</v>
      </c>
      <c r="D22" s="26" t="s">
        <v>2</v>
      </c>
      <c r="E22" s="26" t="s">
        <v>5</v>
      </c>
      <c r="F22" s="26" t="s">
        <v>1</v>
      </c>
      <c r="G22" s="26" t="s">
        <v>2</v>
      </c>
      <c r="H22" s="26" t="s">
        <v>2</v>
      </c>
      <c r="I22" s="26" t="s">
        <v>4</v>
      </c>
      <c r="J22" s="26" t="s">
        <v>2</v>
      </c>
      <c r="K22" s="26" t="s">
        <v>3</v>
      </c>
      <c r="L22" s="26" t="s">
        <v>3</v>
      </c>
      <c r="M22" s="26" t="s">
        <v>2</v>
      </c>
      <c r="N22" s="26" t="s">
        <v>4</v>
      </c>
      <c r="O22" s="26" t="s">
        <v>1</v>
      </c>
      <c r="P22" s="26" t="s">
        <v>2</v>
      </c>
      <c r="Q22" s="26" t="s">
        <v>4</v>
      </c>
      <c r="R22" s="26" t="s">
        <v>2</v>
      </c>
      <c r="S22" s="26" t="s">
        <v>2</v>
      </c>
      <c r="T22" s="26" t="s">
        <v>2</v>
      </c>
      <c r="U22" s="26"/>
      <c r="V22" s="26" t="s">
        <v>3</v>
      </c>
      <c r="W22" s="26" t="s">
        <v>4</v>
      </c>
      <c r="X22" s="26" t="s">
        <v>1</v>
      </c>
      <c r="Y22" s="26"/>
      <c r="Z22" s="26" t="s">
        <v>4</v>
      </c>
      <c r="AA22" s="26" t="s">
        <v>2</v>
      </c>
      <c r="AB22" s="26" t="s">
        <v>2</v>
      </c>
      <c r="AC22" s="26" t="s">
        <v>1</v>
      </c>
      <c r="AD22" s="26" t="s">
        <v>4</v>
      </c>
      <c r="AE22" s="106" t="s">
        <v>2</v>
      </c>
      <c r="AG22" s="109">
        <v>18</v>
      </c>
      <c r="AH22" s="105" t="s">
        <v>2</v>
      </c>
      <c r="AI22" s="106">
        <f t="shared" si="0"/>
        <v>5</v>
      </c>
      <c r="AJ22" s="106">
        <f t="shared" si="1"/>
        <v>12</v>
      </c>
      <c r="AK22" s="106">
        <f t="shared" si="2"/>
        <v>3</v>
      </c>
      <c r="AL22" s="106">
        <f t="shared" si="3"/>
        <v>3</v>
      </c>
      <c r="AM22" s="106">
        <f t="shared" si="4"/>
        <v>0</v>
      </c>
      <c r="AN22" s="106">
        <f t="shared" si="5"/>
        <v>1</v>
      </c>
      <c r="AO22" s="106">
        <f t="shared" si="6"/>
        <v>0</v>
      </c>
      <c r="AP22" s="110">
        <f t="shared" si="7"/>
        <v>12</v>
      </c>
      <c r="AQ22" s="202">
        <f t="shared" si="8"/>
        <v>41.37931034482759</v>
      </c>
    </row>
    <row r="23" spans="1:43" ht="12.75">
      <c r="A23" s="109">
        <v>19</v>
      </c>
      <c r="B23" s="105" t="s">
        <v>1</v>
      </c>
      <c r="C23" s="26" t="s">
        <v>3</v>
      </c>
      <c r="D23" s="26" t="s">
        <v>3</v>
      </c>
      <c r="E23" s="26" t="s">
        <v>5</v>
      </c>
      <c r="F23" s="26" t="s">
        <v>2</v>
      </c>
      <c r="G23" s="26" t="s">
        <v>1</v>
      </c>
      <c r="H23" s="26" t="s">
        <v>1</v>
      </c>
      <c r="I23" s="26" t="s">
        <v>2</v>
      </c>
      <c r="J23" s="26" t="s">
        <v>1</v>
      </c>
      <c r="K23" s="26" t="s">
        <v>2</v>
      </c>
      <c r="L23" s="26" t="s">
        <v>2</v>
      </c>
      <c r="M23" s="26" t="s">
        <v>1</v>
      </c>
      <c r="N23" s="26" t="s">
        <v>2</v>
      </c>
      <c r="O23" s="26" t="s">
        <v>2</v>
      </c>
      <c r="P23" s="26" t="s">
        <v>4</v>
      </c>
      <c r="Q23" s="26" t="s">
        <v>3</v>
      </c>
      <c r="R23" s="26" t="s">
        <v>3</v>
      </c>
      <c r="S23" s="26" t="s">
        <v>3</v>
      </c>
      <c r="T23" s="26" t="s">
        <v>1</v>
      </c>
      <c r="U23" s="26"/>
      <c r="V23" s="26" t="s">
        <v>3</v>
      </c>
      <c r="W23" s="26" t="s">
        <v>3</v>
      </c>
      <c r="X23" s="26" t="s">
        <v>3</v>
      </c>
      <c r="Y23" s="26"/>
      <c r="Z23" s="26" t="s">
        <v>3</v>
      </c>
      <c r="AA23" s="26" t="s">
        <v>3</v>
      </c>
      <c r="AB23" s="26" t="s">
        <v>3</v>
      </c>
      <c r="AC23" s="26" t="s">
        <v>3</v>
      </c>
      <c r="AD23" s="26" t="s">
        <v>3</v>
      </c>
      <c r="AE23" s="106" t="s">
        <v>3</v>
      </c>
      <c r="AG23" s="109">
        <v>19</v>
      </c>
      <c r="AH23" s="105" t="s">
        <v>1</v>
      </c>
      <c r="AI23" s="106">
        <f t="shared" si="0"/>
        <v>1</v>
      </c>
      <c r="AJ23" s="106">
        <f t="shared" si="1"/>
        <v>6</v>
      </c>
      <c r="AK23" s="106">
        <f t="shared" si="2"/>
        <v>5</v>
      </c>
      <c r="AL23" s="106">
        <f t="shared" si="3"/>
        <v>11</v>
      </c>
      <c r="AM23" s="106">
        <f t="shared" si="4"/>
        <v>0</v>
      </c>
      <c r="AN23" s="106">
        <f t="shared" si="5"/>
        <v>1</v>
      </c>
      <c r="AO23" s="106">
        <f t="shared" si="6"/>
        <v>0</v>
      </c>
      <c r="AP23" s="110">
        <f t="shared" si="7"/>
        <v>5</v>
      </c>
      <c r="AQ23" s="202">
        <f t="shared" si="8"/>
        <v>17.24137931034483</v>
      </c>
    </row>
    <row r="24" spans="1:43" ht="12.75">
      <c r="A24" s="111">
        <v>20</v>
      </c>
      <c r="B24" s="105" t="s">
        <v>3</v>
      </c>
      <c r="C24" s="26" t="s">
        <v>3</v>
      </c>
      <c r="D24" s="26" t="s">
        <v>2</v>
      </c>
      <c r="E24" s="26" t="s">
        <v>5</v>
      </c>
      <c r="F24" s="26" t="s">
        <v>2</v>
      </c>
      <c r="G24" s="26" t="s">
        <v>3</v>
      </c>
      <c r="H24" s="26" t="s">
        <v>3</v>
      </c>
      <c r="I24" s="26" t="s">
        <v>3</v>
      </c>
      <c r="J24" s="26" t="s">
        <v>2</v>
      </c>
      <c r="K24" s="26" t="s">
        <v>2</v>
      </c>
      <c r="L24" s="26" t="s">
        <v>3</v>
      </c>
      <c r="M24" s="26" t="s">
        <v>2</v>
      </c>
      <c r="N24" s="26" t="s">
        <v>4</v>
      </c>
      <c r="O24" s="26" t="s">
        <v>3</v>
      </c>
      <c r="P24" s="26" t="s">
        <v>4</v>
      </c>
      <c r="Q24" s="26" t="s">
        <v>2</v>
      </c>
      <c r="R24" s="26" t="s">
        <v>3</v>
      </c>
      <c r="S24" s="26" t="s">
        <v>1</v>
      </c>
      <c r="T24" s="26" t="s">
        <v>1</v>
      </c>
      <c r="U24" s="26"/>
      <c r="V24" s="26" t="s">
        <v>4</v>
      </c>
      <c r="W24" s="26" t="s">
        <v>2</v>
      </c>
      <c r="X24" s="26" t="s">
        <v>4</v>
      </c>
      <c r="Y24" s="26"/>
      <c r="Z24" s="26" t="s">
        <v>1</v>
      </c>
      <c r="AA24" s="26" t="s">
        <v>3</v>
      </c>
      <c r="AB24" s="26" t="s">
        <v>5</v>
      </c>
      <c r="AC24" s="26" t="s">
        <v>4</v>
      </c>
      <c r="AD24" s="26" t="s">
        <v>2</v>
      </c>
      <c r="AE24" s="106" t="s">
        <v>4</v>
      </c>
      <c r="AG24" s="111">
        <v>20</v>
      </c>
      <c r="AH24" s="105" t="s">
        <v>3</v>
      </c>
      <c r="AI24" s="106">
        <f t="shared" si="0"/>
        <v>4</v>
      </c>
      <c r="AJ24" s="106">
        <f t="shared" si="1"/>
        <v>7</v>
      </c>
      <c r="AK24" s="106">
        <f t="shared" si="2"/>
        <v>3</v>
      </c>
      <c r="AL24" s="106">
        <f t="shared" si="3"/>
        <v>8</v>
      </c>
      <c r="AM24" s="106">
        <f t="shared" si="4"/>
        <v>0</v>
      </c>
      <c r="AN24" s="106">
        <f t="shared" si="5"/>
        <v>2</v>
      </c>
      <c r="AO24" s="106">
        <f t="shared" si="6"/>
        <v>0</v>
      </c>
      <c r="AP24" s="110">
        <f t="shared" si="7"/>
        <v>8</v>
      </c>
      <c r="AQ24" s="202">
        <f t="shared" si="8"/>
        <v>27.586206896551722</v>
      </c>
    </row>
    <row r="25" spans="1:43" ht="12.75">
      <c r="A25" s="111">
        <v>21</v>
      </c>
      <c r="B25" s="105" t="s">
        <v>2</v>
      </c>
      <c r="C25" s="26" t="s">
        <v>3</v>
      </c>
      <c r="D25" s="26" t="s">
        <v>4</v>
      </c>
      <c r="E25" s="26" t="s">
        <v>5</v>
      </c>
      <c r="F25" s="26" t="s">
        <v>4</v>
      </c>
      <c r="G25" s="26" t="s">
        <v>2</v>
      </c>
      <c r="H25" s="26" t="s">
        <v>3</v>
      </c>
      <c r="I25" s="26" t="s">
        <v>2</v>
      </c>
      <c r="J25" s="26" t="s">
        <v>1</v>
      </c>
      <c r="K25" s="26" t="s">
        <v>4</v>
      </c>
      <c r="L25" s="26" t="s">
        <v>3</v>
      </c>
      <c r="M25" s="26" t="s">
        <v>2</v>
      </c>
      <c r="N25" s="26" t="s">
        <v>2</v>
      </c>
      <c r="O25" s="26" t="s">
        <v>2</v>
      </c>
      <c r="P25" s="26" t="s">
        <v>1</v>
      </c>
      <c r="Q25" s="26" t="s">
        <v>4</v>
      </c>
      <c r="R25" s="26" t="s">
        <v>2</v>
      </c>
      <c r="S25" s="26" t="s">
        <v>2</v>
      </c>
      <c r="T25" s="26" t="s">
        <v>2</v>
      </c>
      <c r="U25" s="26"/>
      <c r="V25" s="26" t="s">
        <v>1</v>
      </c>
      <c r="W25" s="26" t="s">
        <v>1</v>
      </c>
      <c r="X25" s="26" t="s">
        <v>3</v>
      </c>
      <c r="Y25" s="26"/>
      <c r="Z25" s="26" t="s">
        <v>2</v>
      </c>
      <c r="AA25" s="26" t="s">
        <v>2</v>
      </c>
      <c r="AB25" s="26" t="s">
        <v>2</v>
      </c>
      <c r="AC25" s="26" t="s">
        <v>2</v>
      </c>
      <c r="AD25" s="26" t="s">
        <v>2</v>
      </c>
      <c r="AE25" s="106" t="s">
        <v>2</v>
      </c>
      <c r="AG25" s="111">
        <v>21</v>
      </c>
      <c r="AH25" s="105" t="s">
        <v>2</v>
      </c>
      <c r="AI25" s="106">
        <f t="shared" si="0"/>
        <v>4</v>
      </c>
      <c r="AJ25" s="106">
        <f t="shared" si="1"/>
        <v>11</v>
      </c>
      <c r="AK25" s="106">
        <f t="shared" si="2"/>
        <v>4</v>
      </c>
      <c r="AL25" s="106">
        <f t="shared" si="3"/>
        <v>4</v>
      </c>
      <c r="AM25" s="106">
        <f t="shared" si="4"/>
        <v>0</v>
      </c>
      <c r="AN25" s="106">
        <f t="shared" si="5"/>
        <v>1</v>
      </c>
      <c r="AO25" s="106">
        <f t="shared" si="6"/>
        <v>0</v>
      </c>
      <c r="AP25" s="110">
        <f t="shared" si="7"/>
        <v>11</v>
      </c>
      <c r="AQ25" s="202">
        <f t="shared" si="8"/>
        <v>37.93103448275862</v>
      </c>
    </row>
    <row r="26" spans="1:43" ht="12.75">
      <c r="A26" s="111">
        <v>22</v>
      </c>
      <c r="B26" s="105" t="s">
        <v>3</v>
      </c>
      <c r="C26" s="26" t="s">
        <v>3</v>
      </c>
      <c r="D26" s="26" t="s">
        <v>11</v>
      </c>
      <c r="E26" s="26" t="s">
        <v>5</v>
      </c>
      <c r="F26" s="26" t="s">
        <v>3</v>
      </c>
      <c r="G26" s="26" t="s">
        <v>3</v>
      </c>
      <c r="H26" s="26" t="s">
        <v>3</v>
      </c>
      <c r="I26" s="26" t="s">
        <v>4</v>
      </c>
      <c r="J26" s="26" t="s">
        <v>3</v>
      </c>
      <c r="K26" s="26" t="s">
        <v>3</v>
      </c>
      <c r="L26" s="26" t="s">
        <v>4</v>
      </c>
      <c r="M26" s="26" t="s">
        <v>3</v>
      </c>
      <c r="N26" s="26" t="s">
        <v>4</v>
      </c>
      <c r="O26" s="26" t="s">
        <v>3</v>
      </c>
      <c r="P26" s="26" t="s">
        <v>3</v>
      </c>
      <c r="Q26" s="26" t="s">
        <v>3</v>
      </c>
      <c r="R26" s="26" t="s">
        <v>3</v>
      </c>
      <c r="S26" s="26" t="s">
        <v>3</v>
      </c>
      <c r="T26" s="26" t="s">
        <v>3</v>
      </c>
      <c r="U26" s="26"/>
      <c r="V26" s="26" t="s">
        <v>4</v>
      </c>
      <c r="W26" s="26" t="s">
        <v>2</v>
      </c>
      <c r="X26" s="26" t="s">
        <v>2</v>
      </c>
      <c r="Y26" s="26"/>
      <c r="Z26" s="26" t="s">
        <v>2</v>
      </c>
      <c r="AA26" s="26" t="s">
        <v>3</v>
      </c>
      <c r="AB26" s="26" t="s">
        <v>3</v>
      </c>
      <c r="AC26" s="26" t="s">
        <v>3</v>
      </c>
      <c r="AD26" s="26" t="s">
        <v>3</v>
      </c>
      <c r="AE26" s="106" t="s">
        <v>1</v>
      </c>
      <c r="AG26" s="111">
        <v>22</v>
      </c>
      <c r="AH26" s="105" t="s">
        <v>3</v>
      </c>
      <c r="AI26" s="106">
        <f t="shared" si="0"/>
        <v>4</v>
      </c>
      <c r="AJ26" s="106">
        <f t="shared" si="1"/>
        <v>3</v>
      </c>
      <c r="AK26" s="106">
        <f t="shared" si="2"/>
        <v>0</v>
      </c>
      <c r="AL26" s="106">
        <f t="shared" si="3"/>
        <v>15</v>
      </c>
      <c r="AM26" s="106">
        <f t="shared" si="4"/>
        <v>0</v>
      </c>
      <c r="AN26" s="106">
        <f t="shared" si="5"/>
        <v>1</v>
      </c>
      <c r="AO26" s="106">
        <f t="shared" si="6"/>
        <v>1</v>
      </c>
      <c r="AP26" s="110">
        <f t="shared" si="7"/>
        <v>15</v>
      </c>
      <c r="AQ26" s="202">
        <f t="shared" si="8"/>
        <v>51.724137931034484</v>
      </c>
    </row>
    <row r="27" spans="1:43" ht="12.75">
      <c r="A27" s="111">
        <v>23</v>
      </c>
      <c r="B27" s="105" t="s">
        <v>2</v>
      </c>
      <c r="C27" s="26" t="s">
        <v>2</v>
      </c>
      <c r="D27" s="26" t="s">
        <v>1</v>
      </c>
      <c r="E27" s="26" t="s">
        <v>5</v>
      </c>
      <c r="F27" s="26" t="s">
        <v>3</v>
      </c>
      <c r="G27" s="26" t="s">
        <v>2</v>
      </c>
      <c r="H27" s="26" t="s">
        <v>4</v>
      </c>
      <c r="I27" s="26" t="s">
        <v>1</v>
      </c>
      <c r="J27" s="26" t="s">
        <v>1</v>
      </c>
      <c r="K27" s="26" t="s">
        <v>2</v>
      </c>
      <c r="L27" s="26" t="s">
        <v>1</v>
      </c>
      <c r="M27" s="26" t="s">
        <v>2</v>
      </c>
      <c r="N27" s="26" t="s">
        <v>2</v>
      </c>
      <c r="O27" s="26" t="s">
        <v>2</v>
      </c>
      <c r="P27" s="26" t="s">
        <v>2</v>
      </c>
      <c r="Q27" s="26" t="s">
        <v>2</v>
      </c>
      <c r="R27" s="26" t="s">
        <v>2</v>
      </c>
      <c r="S27" s="26" t="s">
        <v>2</v>
      </c>
      <c r="T27" s="26" t="s">
        <v>2</v>
      </c>
      <c r="U27" s="26"/>
      <c r="V27" s="26" t="s">
        <v>2</v>
      </c>
      <c r="W27" s="26" t="s">
        <v>1</v>
      </c>
      <c r="X27" s="26" t="s">
        <v>2</v>
      </c>
      <c r="Y27" s="26"/>
      <c r="Z27" s="26" t="s">
        <v>2</v>
      </c>
      <c r="AA27" s="26" t="s">
        <v>1</v>
      </c>
      <c r="AB27" s="26" t="s">
        <v>4</v>
      </c>
      <c r="AC27" s="26" t="s">
        <v>1</v>
      </c>
      <c r="AD27" s="26" t="s">
        <v>2</v>
      </c>
      <c r="AE27" s="106" t="s">
        <v>3</v>
      </c>
      <c r="AG27" s="111">
        <v>23</v>
      </c>
      <c r="AH27" s="105" t="s">
        <v>2</v>
      </c>
      <c r="AI27" s="106">
        <f t="shared" si="0"/>
        <v>2</v>
      </c>
      <c r="AJ27" s="106">
        <f t="shared" si="1"/>
        <v>14</v>
      </c>
      <c r="AK27" s="106">
        <f t="shared" si="2"/>
        <v>6</v>
      </c>
      <c r="AL27" s="106">
        <f t="shared" si="3"/>
        <v>1</v>
      </c>
      <c r="AM27" s="106">
        <f t="shared" si="4"/>
        <v>0</v>
      </c>
      <c r="AN27" s="106">
        <f t="shared" si="5"/>
        <v>1</v>
      </c>
      <c r="AO27" s="106">
        <f t="shared" si="6"/>
        <v>0</v>
      </c>
      <c r="AP27" s="110">
        <f t="shared" si="7"/>
        <v>14</v>
      </c>
      <c r="AQ27" s="202">
        <f t="shared" si="8"/>
        <v>48.275862068965516</v>
      </c>
    </row>
    <row r="28" spans="1:43" ht="12.75">
      <c r="A28" s="111">
        <v>24</v>
      </c>
      <c r="B28" s="105" t="s">
        <v>1</v>
      </c>
      <c r="C28" s="26" t="s">
        <v>4</v>
      </c>
      <c r="D28" s="26" t="s">
        <v>3</v>
      </c>
      <c r="E28" s="26" t="s">
        <v>1</v>
      </c>
      <c r="F28" s="26" t="s">
        <v>1</v>
      </c>
      <c r="G28" s="26" t="s">
        <v>1</v>
      </c>
      <c r="H28" s="26" t="s">
        <v>1</v>
      </c>
      <c r="I28" s="26" t="s">
        <v>1</v>
      </c>
      <c r="J28" s="26" t="s">
        <v>1</v>
      </c>
      <c r="K28" s="26" t="s">
        <v>1</v>
      </c>
      <c r="L28" s="26" t="s">
        <v>4</v>
      </c>
      <c r="M28" s="26" t="s">
        <v>1</v>
      </c>
      <c r="N28" s="26" t="s">
        <v>1</v>
      </c>
      <c r="O28" s="26" t="s">
        <v>1</v>
      </c>
      <c r="P28" s="26" t="s">
        <v>3</v>
      </c>
      <c r="Q28" s="26" t="s">
        <v>1</v>
      </c>
      <c r="R28" s="26" t="s">
        <v>3</v>
      </c>
      <c r="S28" s="26" t="s">
        <v>1</v>
      </c>
      <c r="T28" s="26" t="s">
        <v>5</v>
      </c>
      <c r="U28" s="26"/>
      <c r="V28" s="26" t="s">
        <v>3</v>
      </c>
      <c r="W28" s="26" t="s">
        <v>1</v>
      </c>
      <c r="X28" s="26" t="s">
        <v>1</v>
      </c>
      <c r="Y28" s="26"/>
      <c r="Z28" s="26" t="s">
        <v>4</v>
      </c>
      <c r="AA28" s="26" t="s">
        <v>1</v>
      </c>
      <c r="AB28" s="26" t="s">
        <v>3</v>
      </c>
      <c r="AC28" s="26" t="s">
        <v>1</v>
      </c>
      <c r="AD28" s="26" t="s">
        <v>1</v>
      </c>
      <c r="AE28" s="106" t="s">
        <v>5</v>
      </c>
      <c r="AG28" s="111">
        <v>24</v>
      </c>
      <c r="AH28" s="105" t="s">
        <v>3</v>
      </c>
      <c r="AI28" s="106">
        <f t="shared" si="0"/>
        <v>3</v>
      </c>
      <c r="AJ28" s="106">
        <f t="shared" si="1"/>
        <v>0</v>
      </c>
      <c r="AK28" s="106">
        <f t="shared" si="2"/>
        <v>15</v>
      </c>
      <c r="AL28" s="106">
        <f t="shared" si="3"/>
        <v>5</v>
      </c>
      <c r="AM28" s="106">
        <f t="shared" si="4"/>
        <v>0</v>
      </c>
      <c r="AN28" s="106">
        <f t="shared" si="5"/>
        <v>1</v>
      </c>
      <c r="AO28" s="106">
        <f t="shared" si="6"/>
        <v>0</v>
      </c>
      <c r="AP28" s="110">
        <f t="shared" si="7"/>
        <v>5</v>
      </c>
      <c r="AQ28" s="202">
        <f t="shared" si="8"/>
        <v>17.24137931034483</v>
      </c>
    </row>
    <row r="29" spans="1:43" ht="12.75">
      <c r="A29" s="111">
        <v>25</v>
      </c>
      <c r="B29" s="105" t="s">
        <v>2</v>
      </c>
      <c r="C29" s="26" t="s">
        <v>3</v>
      </c>
      <c r="D29" s="26" t="s">
        <v>4</v>
      </c>
      <c r="E29" s="26" t="s">
        <v>1</v>
      </c>
      <c r="F29" s="26" t="s">
        <v>2</v>
      </c>
      <c r="G29" s="26" t="s">
        <v>2</v>
      </c>
      <c r="H29" s="26" t="s">
        <v>2</v>
      </c>
      <c r="I29" s="26" t="s">
        <v>2</v>
      </c>
      <c r="J29" s="26" t="s">
        <v>4</v>
      </c>
      <c r="K29" s="26" t="s">
        <v>2</v>
      </c>
      <c r="L29" s="26" t="s">
        <v>2</v>
      </c>
      <c r="M29" s="26" t="s">
        <v>2</v>
      </c>
      <c r="N29" s="26" t="s">
        <v>2</v>
      </c>
      <c r="O29" s="26" t="s">
        <v>4</v>
      </c>
      <c r="P29" s="26" t="s">
        <v>2</v>
      </c>
      <c r="Q29" s="26" t="s">
        <v>2</v>
      </c>
      <c r="R29" s="26" t="s">
        <v>2</v>
      </c>
      <c r="S29" s="26" t="s">
        <v>3</v>
      </c>
      <c r="T29" s="26" t="s">
        <v>2</v>
      </c>
      <c r="U29" s="26"/>
      <c r="V29" s="26" t="s">
        <v>2</v>
      </c>
      <c r="W29" s="26" t="s">
        <v>4</v>
      </c>
      <c r="X29" s="26" t="s">
        <v>2</v>
      </c>
      <c r="Y29" s="26"/>
      <c r="Z29" s="26" t="s">
        <v>3</v>
      </c>
      <c r="AA29" s="26" t="s">
        <v>2</v>
      </c>
      <c r="AB29" s="26" t="s">
        <v>2</v>
      </c>
      <c r="AC29" s="26" t="s">
        <v>2</v>
      </c>
      <c r="AD29" s="26" t="s">
        <v>2</v>
      </c>
      <c r="AE29" s="106" t="s">
        <v>3</v>
      </c>
      <c r="AG29" s="111">
        <v>25</v>
      </c>
      <c r="AH29" s="105" t="s">
        <v>2</v>
      </c>
      <c r="AI29" s="106">
        <f t="shared" si="0"/>
        <v>4</v>
      </c>
      <c r="AJ29" s="106">
        <f t="shared" si="1"/>
        <v>16</v>
      </c>
      <c r="AK29" s="106">
        <f t="shared" si="2"/>
        <v>1</v>
      </c>
      <c r="AL29" s="106">
        <f t="shared" si="3"/>
        <v>3</v>
      </c>
      <c r="AM29" s="106">
        <f t="shared" si="4"/>
        <v>0</v>
      </c>
      <c r="AN29" s="106">
        <f t="shared" si="5"/>
        <v>0</v>
      </c>
      <c r="AO29" s="106">
        <f t="shared" si="6"/>
        <v>0</v>
      </c>
      <c r="AP29" s="110">
        <f t="shared" si="7"/>
        <v>16</v>
      </c>
      <c r="AQ29" s="202">
        <f t="shared" si="8"/>
        <v>55.172413793103445</v>
      </c>
    </row>
    <row r="30" spans="1:43" ht="12.75">
      <c r="A30" s="111">
        <v>26</v>
      </c>
      <c r="B30" s="105" t="s">
        <v>4</v>
      </c>
      <c r="C30" s="26" t="s">
        <v>2</v>
      </c>
      <c r="D30" s="26" t="s">
        <v>4</v>
      </c>
      <c r="E30" s="26" t="s">
        <v>5</v>
      </c>
      <c r="F30" s="26" t="s">
        <v>4</v>
      </c>
      <c r="G30" s="26" t="s">
        <v>4</v>
      </c>
      <c r="H30" s="26" t="s">
        <v>2</v>
      </c>
      <c r="I30" s="26" t="s">
        <v>2</v>
      </c>
      <c r="J30" s="26" t="s">
        <v>4</v>
      </c>
      <c r="K30" s="26" t="s">
        <v>2</v>
      </c>
      <c r="L30" s="26" t="s">
        <v>4</v>
      </c>
      <c r="M30" s="26" t="s">
        <v>4</v>
      </c>
      <c r="N30" s="26" t="s">
        <v>2</v>
      </c>
      <c r="O30" s="26" t="s">
        <v>2</v>
      </c>
      <c r="P30" s="26" t="s">
        <v>1</v>
      </c>
      <c r="Q30" s="26" t="s">
        <v>1</v>
      </c>
      <c r="R30" s="26" t="s">
        <v>2</v>
      </c>
      <c r="S30" s="26" t="s">
        <v>4</v>
      </c>
      <c r="T30" s="26" t="s">
        <v>4</v>
      </c>
      <c r="U30" s="26"/>
      <c r="V30" s="26" t="s">
        <v>4</v>
      </c>
      <c r="W30" s="26" t="s">
        <v>3</v>
      </c>
      <c r="X30" s="26" t="s">
        <v>2</v>
      </c>
      <c r="Y30" s="26"/>
      <c r="Z30" s="26" t="s">
        <v>4</v>
      </c>
      <c r="AA30" s="26" t="s">
        <v>2</v>
      </c>
      <c r="AB30" s="26" t="s">
        <v>2</v>
      </c>
      <c r="AC30" s="26" t="s">
        <v>4</v>
      </c>
      <c r="AD30" s="26" t="s">
        <v>1</v>
      </c>
      <c r="AE30" s="106" t="s">
        <v>5</v>
      </c>
      <c r="AG30" s="111">
        <v>26</v>
      </c>
      <c r="AH30" s="105" t="s">
        <v>4</v>
      </c>
      <c r="AI30" s="106">
        <f t="shared" si="0"/>
        <v>10</v>
      </c>
      <c r="AJ30" s="106">
        <f t="shared" si="1"/>
        <v>10</v>
      </c>
      <c r="AK30" s="106">
        <f t="shared" si="2"/>
        <v>2</v>
      </c>
      <c r="AL30" s="106">
        <f t="shared" si="3"/>
        <v>1</v>
      </c>
      <c r="AM30" s="106">
        <f t="shared" si="4"/>
        <v>0</v>
      </c>
      <c r="AN30" s="106">
        <f t="shared" si="5"/>
        <v>1</v>
      </c>
      <c r="AO30" s="106">
        <f t="shared" si="6"/>
        <v>0</v>
      </c>
      <c r="AP30" s="110">
        <f t="shared" si="7"/>
        <v>10</v>
      </c>
      <c r="AQ30" s="202">
        <f t="shared" si="8"/>
        <v>34.48275862068966</v>
      </c>
    </row>
    <row r="31" spans="1:43" ht="12.75">
      <c r="A31" s="111">
        <v>27</v>
      </c>
      <c r="B31" s="105" t="s">
        <v>4</v>
      </c>
      <c r="C31" s="26" t="s">
        <v>4</v>
      </c>
      <c r="D31" s="26" t="s">
        <v>2</v>
      </c>
      <c r="E31" s="26" t="s">
        <v>5</v>
      </c>
      <c r="F31" s="26" t="s">
        <v>4</v>
      </c>
      <c r="G31" s="26" t="s">
        <v>4</v>
      </c>
      <c r="H31" s="26" t="s">
        <v>4</v>
      </c>
      <c r="I31" s="26" t="s">
        <v>4</v>
      </c>
      <c r="J31" s="26" t="s">
        <v>4</v>
      </c>
      <c r="K31" s="26" t="s">
        <v>4</v>
      </c>
      <c r="L31" s="26" t="s">
        <v>4</v>
      </c>
      <c r="M31" s="26" t="s">
        <v>4</v>
      </c>
      <c r="N31" s="26" t="s">
        <v>4</v>
      </c>
      <c r="O31" s="26" t="s">
        <v>2</v>
      </c>
      <c r="P31" s="26" t="s">
        <v>4</v>
      </c>
      <c r="Q31" s="26" t="s">
        <v>4</v>
      </c>
      <c r="R31" s="26" t="s">
        <v>4</v>
      </c>
      <c r="S31" s="26" t="s">
        <v>4</v>
      </c>
      <c r="T31" s="26" t="s">
        <v>4</v>
      </c>
      <c r="U31" s="26"/>
      <c r="V31" s="26" t="s">
        <v>4</v>
      </c>
      <c r="W31" s="26" t="s">
        <v>2</v>
      </c>
      <c r="X31" s="26" t="s">
        <v>4</v>
      </c>
      <c r="Y31" s="26"/>
      <c r="Z31" s="26" t="s">
        <v>4</v>
      </c>
      <c r="AA31" s="26" t="s">
        <v>4</v>
      </c>
      <c r="AB31" s="26" t="s">
        <v>4</v>
      </c>
      <c r="AC31" s="26" t="s">
        <v>4</v>
      </c>
      <c r="AD31" s="26" t="s">
        <v>4</v>
      </c>
      <c r="AE31" s="106" t="s">
        <v>2</v>
      </c>
      <c r="AG31" s="111">
        <v>27</v>
      </c>
      <c r="AH31" s="105" t="s">
        <v>4</v>
      </c>
      <c r="AI31" s="198">
        <f t="shared" si="0"/>
        <v>20</v>
      </c>
      <c r="AJ31" s="198">
        <f t="shared" si="1"/>
        <v>3</v>
      </c>
      <c r="AK31" s="198">
        <f t="shared" si="2"/>
        <v>0</v>
      </c>
      <c r="AL31" s="198">
        <f t="shared" si="3"/>
        <v>0</v>
      </c>
      <c r="AM31" s="198">
        <f t="shared" si="4"/>
        <v>0</v>
      </c>
      <c r="AN31" s="198">
        <f t="shared" si="5"/>
        <v>1</v>
      </c>
      <c r="AO31" s="198">
        <f t="shared" si="6"/>
        <v>0</v>
      </c>
      <c r="AP31" s="110">
        <f t="shared" si="7"/>
        <v>20</v>
      </c>
      <c r="AQ31" s="202">
        <f t="shared" si="8"/>
        <v>68.96551724137932</v>
      </c>
    </row>
    <row r="32" spans="1:43" ht="12.75">
      <c r="A32" s="111">
        <v>28</v>
      </c>
      <c r="B32" s="105" t="s">
        <v>2</v>
      </c>
      <c r="C32" s="26" t="s">
        <v>2</v>
      </c>
      <c r="D32" s="26" t="s">
        <v>4</v>
      </c>
      <c r="E32" s="26" t="s">
        <v>5</v>
      </c>
      <c r="F32" s="26" t="s">
        <v>2</v>
      </c>
      <c r="G32" s="26" t="s">
        <v>2</v>
      </c>
      <c r="H32" s="26" t="s">
        <v>2</v>
      </c>
      <c r="I32" s="26" t="s">
        <v>2</v>
      </c>
      <c r="J32" s="26" t="s">
        <v>2</v>
      </c>
      <c r="K32" s="26" t="s">
        <v>4</v>
      </c>
      <c r="L32" s="26" t="s">
        <v>2</v>
      </c>
      <c r="M32" s="26" t="s">
        <v>2</v>
      </c>
      <c r="N32" s="26" t="s">
        <v>4</v>
      </c>
      <c r="O32" s="26" t="s">
        <v>4</v>
      </c>
      <c r="P32" s="26" t="s">
        <v>2</v>
      </c>
      <c r="Q32" s="26" t="s">
        <v>2</v>
      </c>
      <c r="R32" s="26" t="s">
        <v>2</v>
      </c>
      <c r="S32" s="26" t="s">
        <v>2</v>
      </c>
      <c r="T32" s="26" t="s">
        <v>2</v>
      </c>
      <c r="U32" s="26"/>
      <c r="V32" s="26" t="s">
        <v>2</v>
      </c>
      <c r="W32" s="26" t="s">
        <v>4</v>
      </c>
      <c r="X32" s="26" t="s">
        <v>2</v>
      </c>
      <c r="Y32" s="26"/>
      <c r="Z32" s="26" t="s">
        <v>2</v>
      </c>
      <c r="AA32" s="26" t="s">
        <v>2</v>
      </c>
      <c r="AB32" s="26" t="s">
        <v>2</v>
      </c>
      <c r="AC32" s="26" t="s">
        <v>2</v>
      </c>
      <c r="AD32" s="26" t="s">
        <v>2</v>
      </c>
      <c r="AE32" s="106" t="s">
        <v>1</v>
      </c>
      <c r="AG32" s="111">
        <v>28</v>
      </c>
      <c r="AH32" s="105" t="s">
        <v>2</v>
      </c>
      <c r="AI32" s="198">
        <f t="shared" si="0"/>
        <v>5</v>
      </c>
      <c r="AJ32" s="198">
        <f t="shared" si="1"/>
        <v>18</v>
      </c>
      <c r="AK32" s="198">
        <f t="shared" si="2"/>
        <v>0</v>
      </c>
      <c r="AL32" s="198">
        <f t="shared" si="3"/>
        <v>0</v>
      </c>
      <c r="AM32" s="198">
        <f t="shared" si="4"/>
        <v>0</v>
      </c>
      <c r="AN32" s="198">
        <f t="shared" si="5"/>
        <v>1</v>
      </c>
      <c r="AO32" s="198">
        <f t="shared" si="6"/>
        <v>0</v>
      </c>
      <c r="AP32" s="110">
        <f t="shared" si="7"/>
        <v>18</v>
      </c>
      <c r="AQ32" s="202">
        <f t="shared" si="8"/>
        <v>62.06896551724138</v>
      </c>
    </row>
    <row r="33" spans="1:43" ht="12.75">
      <c r="A33" s="111">
        <v>29</v>
      </c>
      <c r="B33" s="105" t="s">
        <v>2</v>
      </c>
      <c r="C33" s="26" t="s">
        <v>1</v>
      </c>
      <c r="D33" s="26" t="s">
        <v>1</v>
      </c>
      <c r="E33" s="26" t="s">
        <v>5</v>
      </c>
      <c r="F33" s="26" t="s">
        <v>2</v>
      </c>
      <c r="G33" s="26" t="s">
        <v>2</v>
      </c>
      <c r="H33" s="26" t="s">
        <v>4</v>
      </c>
      <c r="I33" s="26" t="s">
        <v>2</v>
      </c>
      <c r="J33" s="26" t="s">
        <v>2</v>
      </c>
      <c r="K33" s="26" t="s">
        <v>2</v>
      </c>
      <c r="L33" s="26" t="s">
        <v>2</v>
      </c>
      <c r="M33" s="26" t="s">
        <v>2</v>
      </c>
      <c r="N33" s="26" t="s">
        <v>4</v>
      </c>
      <c r="O33" s="26" t="s">
        <v>2</v>
      </c>
      <c r="P33" s="26" t="s">
        <v>2</v>
      </c>
      <c r="Q33" s="26" t="s">
        <v>2</v>
      </c>
      <c r="R33" s="26" t="s">
        <v>2</v>
      </c>
      <c r="S33" s="26" t="s">
        <v>2</v>
      </c>
      <c r="T33" s="26" t="s">
        <v>2</v>
      </c>
      <c r="U33" s="26"/>
      <c r="V33" s="26" t="s">
        <v>4</v>
      </c>
      <c r="W33" s="26" t="s">
        <v>1</v>
      </c>
      <c r="X33" s="26" t="s">
        <v>2</v>
      </c>
      <c r="Y33" s="26"/>
      <c r="Z33" s="26" t="s">
        <v>1</v>
      </c>
      <c r="AA33" s="26" t="s">
        <v>2</v>
      </c>
      <c r="AB33" s="26" t="s">
        <v>2</v>
      </c>
      <c r="AC33" s="26" t="s">
        <v>2</v>
      </c>
      <c r="AD33" s="26" t="s">
        <v>1</v>
      </c>
      <c r="AE33" s="106" t="s">
        <v>2</v>
      </c>
      <c r="AG33" s="111">
        <v>29</v>
      </c>
      <c r="AH33" s="105" t="s">
        <v>2</v>
      </c>
      <c r="AI33" s="198">
        <f t="shared" si="0"/>
        <v>3</v>
      </c>
      <c r="AJ33" s="198">
        <f t="shared" si="1"/>
        <v>16</v>
      </c>
      <c r="AK33" s="198">
        <f t="shared" si="2"/>
        <v>4</v>
      </c>
      <c r="AL33" s="198">
        <f t="shared" si="3"/>
        <v>0</v>
      </c>
      <c r="AM33" s="198">
        <f t="shared" si="4"/>
        <v>0</v>
      </c>
      <c r="AN33" s="198">
        <f t="shared" si="5"/>
        <v>1</v>
      </c>
      <c r="AO33" s="198">
        <f t="shared" si="6"/>
        <v>0</v>
      </c>
      <c r="AP33" s="110">
        <f t="shared" si="7"/>
        <v>16</v>
      </c>
      <c r="AQ33" s="202">
        <f t="shared" si="8"/>
        <v>55.172413793103445</v>
      </c>
    </row>
    <row r="34" spans="1:2" ht="12.75">
      <c r="A34" s="106"/>
      <c r="B34" s="105"/>
    </row>
    <row r="35" ht="12.75">
      <c r="B35" s="6"/>
    </row>
    <row r="36" spans="1:31" ht="51">
      <c r="A36" s="92" t="s">
        <v>255</v>
      </c>
      <c r="B36" s="178" t="s">
        <v>258</v>
      </c>
      <c r="C36" s="90" t="s">
        <v>189</v>
      </c>
      <c r="D36" s="90" t="s">
        <v>190</v>
      </c>
      <c r="E36" s="90" t="s">
        <v>222</v>
      </c>
      <c r="F36" s="90" t="s">
        <v>223</v>
      </c>
      <c r="G36" s="90" t="s">
        <v>224</v>
      </c>
      <c r="H36" s="90" t="s">
        <v>225</v>
      </c>
      <c r="I36" s="90" t="s">
        <v>226</v>
      </c>
      <c r="J36" s="90" t="s">
        <v>227</v>
      </c>
      <c r="K36" s="90" t="s">
        <v>228</v>
      </c>
      <c r="L36" s="90" t="s">
        <v>229</v>
      </c>
      <c r="M36" s="90" t="s">
        <v>230</v>
      </c>
      <c r="N36" s="90" t="s">
        <v>231</v>
      </c>
      <c r="O36" s="90" t="s">
        <v>232</v>
      </c>
      <c r="P36" s="90" t="s">
        <v>233</v>
      </c>
      <c r="Q36" s="90" t="s">
        <v>234</v>
      </c>
      <c r="R36" s="90" t="s">
        <v>235</v>
      </c>
      <c r="S36" s="90" t="s">
        <v>236</v>
      </c>
      <c r="T36" s="90" t="s">
        <v>237</v>
      </c>
      <c r="U36" s="90" t="s">
        <v>238</v>
      </c>
      <c r="V36" s="90" t="s">
        <v>239</v>
      </c>
      <c r="W36" s="90" t="s">
        <v>240</v>
      </c>
      <c r="X36" s="90" t="s">
        <v>241</v>
      </c>
      <c r="Y36" s="90" t="s">
        <v>242</v>
      </c>
      <c r="Z36" s="90" t="s">
        <v>243</v>
      </c>
      <c r="AA36" s="90" t="s">
        <v>244</v>
      </c>
      <c r="AB36" s="90" t="s">
        <v>245</v>
      </c>
      <c r="AC36" s="90" t="s">
        <v>246</v>
      </c>
      <c r="AD36" s="90" t="s">
        <v>247</v>
      </c>
      <c r="AE36" s="90" t="s">
        <v>248</v>
      </c>
    </row>
    <row r="37" spans="1:31" ht="25.5">
      <c r="A37" s="176"/>
      <c r="B37" s="172"/>
      <c r="C37" s="177" t="s">
        <v>249</v>
      </c>
      <c r="D37" s="177" t="s">
        <v>249</v>
      </c>
      <c r="E37" s="177" t="s">
        <v>249</v>
      </c>
      <c r="F37" s="177" t="s">
        <v>249</v>
      </c>
      <c r="G37" s="177" t="s">
        <v>249</v>
      </c>
      <c r="H37" s="177" t="s">
        <v>249</v>
      </c>
      <c r="I37" s="177" t="s">
        <v>249</v>
      </c>
      <c r="J37" s="177" t="s">
        <v>249</v>
      </c>
      <c r="K37" s="177" t="s">
        <v>249</v>
      </c>
      <c r="L37" s="177" t="s">
        <v>249</v>
      </c>
      <c r="M37" s="177" t="s">
        <v>249</v>
      </c>
      <c r="N37" s="177" t="s">
        <v>249</v>
      </c>
      <c r="O37" s="177" t="s">
        <v>249</v>
      </c>
      <c r="P37" s="177" t="s">
        <v>249</v>
      </c>
      <c r="Q37" s="177" t="s">
        <v>249</v>
      </c>
      <c r="R37" s="177" t="s">
        <v>249</v>
      </c>
      <c r="S37" s="177" t="s">
        <v>249</v>
      </c>
      <c r="T37" s="177" t="s">
        <v>249</v>
      </c>
      <c r="U37" s="177" t="s">
        <v>249</v>
      </c>
      <c r="V37" s="177" t="s">
        <v>249</v>
      </c>
      <c r="W37" s="177" t="s">
        <v>249</v>
      </c>
      <c r="X37" s="177" t="s">
        <v>249</v>
      </c>
      <c r="Y37" s="177" t="s">
        <v>249</v>
      </c>
      <c r="Z37" s="177" t="s">
        <v>249</v>
      </c>
      <c r="AA37" s="177" t="s">
        <v>249</v>
      </c>
      <c r="AB37" s="177" t="s">
        <v>249</v>
      </c>
      <c r="AC37" s="177" t="s">
        <v>249</v>
      </c>
      <c r="AD37" s="177" t="s">
        <v>249</v>
      </c>
      <c r="AE37" s="177" t="s">
        <v>249</v>
      </c>
    </row>
    <row r="38" spans="1:31" ht="12.75">
      <c r="A38" s="109">
        <v>1</v>
      </c>
      <c r="B38" s="105" t="s">
        <v>3</v>
      </c>
      <c r="C38" s="26">
        <f aca="true" t="shared" si="9" ref="C38:AA38">IF(C5=$B5,1,0)</f>
        <v>1</v>
      </c>
      <c r="D38" s="26">
        <f aca="true" t="shared" si="10" ref="D38:H47">IF(D5=$B5,1,0)</f>
        <v>1</v>
      </c>
      <c r="E38" s="26">
        <f t="shared" si="10"/>
        <v>0</v>
      </c>
      <c r="F38" s="26">
        <f t="shared" si="10"/>
        <v>0</v>
      </c>
      <c r="G38" s="26">
        <f t="shared" si="10"/>
        <v>0</v>
      </c>
      <c r="H38" s="26">
        <f t="shared" si="10"/>
        <v>1</v>
      </c>
      <c r="I38" s="26">
        <f aca="true" t="shared" si="11" ref="I38:I66">IF(I5=$B5,1,0)</f>
        <v>1</v>
      </c>
      <c r="J38" s="26">
        <f t="shared" si="9"/>
        <v>1</v>
      </c>
      <c r="K38" s="26">
        <f t="shared" si="9"/>
        <v>1</v>
      </c>
      <c r="L38" s="26">
        <f t="shared" si="9"/>
        <v>1</v>
      </c>
      <c r="M38" s="26">
        <f t="shared" si="9"/>
        <v>0</v>
      </c>
      <c r="N38" s="26">
        <f t="shared" si="9"/>
        <v>0</v>
      </c>
      <c r="O38" s="26">
        <f t="shared" si="9"/>
        <v>0</v>
      </c>
      <c r="P38" s="26">
        <f t="shared" si="9"/>
        <v>0</v>
      </c>
      <c r="Q38" s="26">
        <f t="shared" si="9"/>
        <v>1</v>
      </c>
      <c r="R38" s="26">
        <f t="shared" si="9"/>
        <v>1</v>
      </c>
      <c r="S38" s="26">
        <f t="shared" si="9"/>
        <v>1</v>
      </c>
      <c r="T38" s="26">
        <f t="shared" si="9"/>
        <v>1</v>
      </c>
      <c r="U38" s="26">
        <f t="shared" si="9"/>
        <v>0</v>
      </c>
      <c r="V38" s="26">
        <f t="shared" si="9"/>
        <v>1</v>
      </c>
      <c r="W38" s="26">
        <f t="shared" si="9"/>
        <v>1</v>
      </c>
      <c r="X38" s="26">
        <f t="shared" si="9"/>
        <v>0</v>
      </c>
      <c r="Y38" s="26">
        <f t="shared" si="9"/>
        <v>0</v>
      </c>
      <c r="Z38" s="26">
        <f t="shared" si="9"/>
        <v>1</v>
      </c>
      <c r="AA38" s="26">
        <f t="shared" si="9"/>
        <v>0</v>
      </c>
      <c r="AB38" s="26">
        <f aca="true" t="shared" si="12" ref="AB38:AE63">IF(AB5=$B5,1,0)</f>
        <v>0</v>
      </c>
      <c r="AC38" s="26">
        <f t="shared" si="12"/>
        <v>1</v>
      </c>
      <c r="AD38" s="26">
        <f t="shared" si="12"/>
        <v>1</v>
      </c>
      <c r="AE38" s="26">
        <f t="shared" si="12"/>
        <v>0</v>
      </c>
    </row>
    <row r="39" spans="1:31" ht="12.75">
      <c r="A39" s="109">
        <v>2</v>
      </c>
      <c r="B39" s="105" t="s">
        <v>4</v>
      </c>
      <c r="C39" s="26">
        <f aca="true" t="shared" si="13" ref="C39:Z39">IF(C6=$B6,1,0)</f>
        <v>0</v>
      </c>
      <c r="D39" s="26">
        <f t="shared" si="10"/>
        <v>0</v>
      </c>
      <c r="E39" s="26">
        <f t="shared" si="10"/>
        <v>0</v>
      </c>
      <c r="F39" s="26">
        <f t="shared" si="10"/>
        <v>0</v>
      </c>
      <c r="G39" s="26">
        <f t="shared" si="10"/>
        <v>1</v>
      </c>
      <c r="H39" s="26">
        <f t="shared" si="10"/>
        <v>1</v>
      </c>
      <c r="I39" s="26">
        <f t="shared" si="11"/>
        <v>0</v>
      </c>
      <c r="J39" s="26">
        <f t="shared" si="13"/>
        <v>0</v>
      </c>
      <c r="K39" s="26">
        <f t="shared" si="13"/>
        <v>0</v>
      </c>
      <c r="L39" s="26">
        <f t="shared" si="13"/>
        <v>0</v>
      </c>
      <c r="M39" s="26">
        <f t="shared" si="13"/>
        <v>0</v>
      </c>
      <c r="N39" s="26">
        <f t="shared" si="13"/>
        <v>1</v>
      </c>
      <c r="O39" s="26">
        <f t="shared" si="13"/>
        <v>0</v>
      </c>
      <c r="P39" s="26">
        <f t="shared" si="13"/>
        <v>0</v>
      </c>
      <c r="Q39" s="26">
        <f t="shared" si="13"/>
        <v>0</v>
      </c>
      <c r="R39" s="26">
        <f t="shared" si="13"/>
        <v>1</v>
      </c>
      <c r="S39" s="26">
        <f t="shared" si="13"/>
        <v>0</v>
      </c>
      <c r="T39" s="26">
        <f t="shared" si="13"/>
        <v>1</v>
      </c>
      <c r="U39" s="26">
        <f t="shared" si="13"/>
        <v>0</v>
      </c>
      <c r="V39" s="26">
        <f t="shared" si="13"/>
        <v>0</v>
      </c>
      <c r="W39" s="26">
        <f t="shared" si="13"/>
        <v>0</v>
      </c>
      <c r="X39" s="26">
        <f t="shared" si="13"/>
        <v>0</v>
      </c>
      <c r="Y39" s="26">
        <f t="shared" si="13"/>
        <v>0</v>
      </c>
      <c r="Z39" s="26">
        <f t="shared" si="13"/>
        <v>0</v>
      </c>
      <c r="AA39" s="26">
        <f aca="true" t="shared" si="14" ref="AA39:AA63">IF(AA6=$B6,1,0)</f>
        <v>0</v>
      </c>
      <c r="AB39" s="26">
        <f t="shared" si="12"/>
        <v>0</v>
      </c>
      <c r="AC39" s="26">
        <f t="shared" si="12"/>
        <v>0</v>
      </c>
      <c r="AD39" s="26">
        <f t="shared" si="12"/>
        <v>0</v>
      </c>
      <c r="AE39" s="26">
        <f t="shared" si="12"/>
        <v>0</v>
      </c>
    </row>
    <row r="40" spans="1:31" ht="12.75">
      <c r="A40" s="109">
        <v>3</v>
      </c>
      <c r="B40" s="105" t="s">
        <v>1</v>
      </c>
      <c r="C40" s="26">
        <f aca="true" t="shared" si="15" ref="C40:Z40">IF(C7=$B7,1,0)</f>
        <v>1</v>
      </c>
      <c r="D40" s="26">
        <f t="shared" si="10"/>
        <v>0</v>
      </c>
      <c r="E40" s="26">
        <f t="shared" si="10"/>
        <v>0</v>
      </c>
      <c r="F40" s="26">
        <f t="shared" si="10"/>
        <v>0</v>
      </c>
      <c r="G40" s="26">
        <f t="shared" si="10"/>
        <v>1</v>
      </c>
      <c r="H40" s="26">
        <f t="shared" si="10"/>
        <v>1</v>
      </c>
      <c r="I40" s="26">
        <f t="shared" si="11"/>
        <v>0</v>
      </c>
      <c r="J40" s="26">
        <f t="shared" si="15"/>
        <v>0</v>
      </c>
      <c r="K40" s="26">
        <f t="shared" si="15"/>
        <v>1</v>
      </c>
      <c r="L40" s="26">
        <f t="shared" si="15"/>
        <v>1</v>
      </c>
      <c r="M40" s="26">
        <f t="shared" si="15"/>
        <v>1</v>
      </c>
      <c r="N40" s="26">
        <f t="shared" si="15"/>
        <v>0</v>
      </c>
      <c r="O40" s="26">
        <f t="shared" si="15"/>
        <v>0</v>
      </c>
      <c r="P40" s="26">
        <f t="shared" si="15"/>
        <v>0</v>
      </c>
      <c r="Q40" s="26">
        <f t="shared" si="15"/>
        <v>1</v>
      </c>
      <c r="R40" s="26">
        <f t="shared" si="15"/>
        <v>1</v>
      </c>
      <c r="S40" s="26">
        <f t="shared" si="15"/>
        <v>0</v>
      </c>
      <c r="T40" s="26">
        <f t="shared" si="15"/>
        <v>1</v>
      </c>
      <c r="U40" s="26">
        <f t="shared" si="15"/>
        <v>0</v>
      </c>
      <c r="V40" s="26">
        <f t="shared" si="15"/>
        <v>0</v>
      </c>
      <c r="W40" s="26">
        <f t="shared" si="15"/>
        <v>0</v>
      </c>
      <c r="X40" s="26">
        <f t="shared" si="15"/>
        <v>0</v>
      </c>
      <c r="Y40" s="26">
        <f t="shared" si="15"/>
        <v>0</v>
      </c>
      <c r="Z40" s="26">
        <f t="shared" si="15"/>
        <v>0</v>
      </c>
      <c r="AA40" s="26">
        <f t="shared" si="14"/>
        <v>0</v>
      </c>
      <c r="AB40" s="26">
        <f t="shared" si="12"/>
        <v>0</v>
      </c>
      <c r="AC40" s="26">
        <f t="shared" si="12"/>
        <v>0</v>
      </c>
      <c r="AD40" s="26">
        <f t="shared" si="12"/>
        <v>0</v>
      </c>
      <c r="AE40" s="26">
        <f t="shared" si="12"/>
        <v>1</v>
      </c>
    </row>
    <row r="41" spans="1:31" ht="12.75">
      <c r="A41" s="109">
        <v>4</v>
      </c>
      <c r="B41" s="105" t="s">
        <v>2</v>
      </c>
      <c r="C41" s="26">
        <f aca="true" t="shared" si="16" ref="C41:Z41">IF(C8=$B8,1,0)</f>
        <v>1</v>
      </c>
      <c r="D41" s="26">
        <f t="shared" si="10"/>
        <v>1</v>
      </c>
      <c r="E41" s="26">
        <f t="shared" si="10"/>
        <v>1</v>
      </c>
      <c r="F41" s="26">
        <f t="shared" si="10"/>
        <v>1</v>
      </c>
      <c r="G41" s="26">
        <f t="shared" si="10"/>
        <v>1</v>
      </c>
      <c r="H41" s="26">
        <f t="shared" si="10"/>
        <v>1</v>
      </c>
      <c r="I41" s="26">
        <f t="shared" si="11"/>
        <v>1</v>
      </c>
      <c r="J41" s="26">
        <f t="shared" si="16"/>
        <v>1</v>
      </c>
      <c r="K41" s="26">
        <f t="shared" si="16"/>
        <v>0</v>
      </c>
      <c r="L41" s="26">
        <f t="shared" si="16"/>
        <v>1</v>
      </c>
      <c r="M41" s="26">
        <f t="shared" si="16"/>
        <v>1</v>
      </c>
      <c r="N41" s="26">
        <f t="shared" si="16"/>
        <v>1</v>
      </c>
      <c r="O41" s="26">
        <f t="shared" si="16"/>
        <v>1</v>
      </c>
      <c r="P41" s="26">
        <f t="shared" si="16"/>
        <v>1</v>
      </c>
      <c r="Q41" s="26">
        <f t="shared" si="16"/>
        <v>0</v>
      </c>
      <c r="R41" s="26">
        <f t="shared" si="16"/>
        <v>1</v>
      </c>
      <c r="S41" s="26">
        <f t="shared" si="16"/>
        <v>1</v>
      </c>
      <c r="T41" s="26">
        <f t="shared" si="16"/>
        <v>1</v>
      </c>
      <c r="U41" s="26">
        <f t="shared" si="16"/>
        <v>0</v>
      </c>
      <c r="V41" s="26">
        <f t="shared" si="16"/>
        <v>1</v>
      </c>
      <c r="W41" s="26">
        <f t="shared" si="16"/>
        <v>1</v>
      </c>
      <c r="X41" s="26">
        <f t="shared" si="16"/>
        <v>0</v>
      </c>
      <c r="Y41" s="26">
        <f t="shared" si="16"/>
        <v>0</v>
      </c>
      <c r="Z41" s="26">
        <f t="shared" si="16"/>
        <v>1</v>
      </c>
      <c r="AA41" s="26">
        <f t="shared" si="14"/>
        <v>1</v>
      </c>
      <c r="AB41" s="26">
        <f t="shared" si="12"/>
        <v>1</v>
      </c>
      <c r="AC41" s="26">
        <f t="shared" si="12"/>
        <v>1</v>
      </c>
      <c r="AD41" s="26">
        <f t="shared" si="12"/>
        <v>1</v>
      </c>
      <c r="AE41" s="26">
        <f t="shared" si="12"/>
        <v>1</v>
      </c>
    </row>
    <row r="42" spans="1:31" ht="12.75">
      <c r="A42" s="109">
        <v>5</v>
      </c>
      <c r="B42" s="105" t="s">
        <v>2</v>
      </c>
      <c r="C42" s="26">
        <f aca="true" t="shared" si="17" ref="C42:Z42">IF(C9=$B9,1,0)</f>
        <v>1</v>
      </c>
      <c r="D42" s="26">
        <f t="shared" si="10"/>
        <v>0</v>
      </c>
      <c r="E42" s="26">
        <f t="shared" si="10"/>
        <v>1</v>
      </c>
      <c r="F42" s="26">
        <f t="shared" si="10"/>
        <v>1</v>
      </c>
      <c r="G42" s="26">
        <f t="shared" si="10"/>
        <v>1</v>
      </c>
      <c r="H42" s="26">
        <f t="shared" si="10"/>
        <v>1</v>
      </c>
      <c r="I42" s="26">
        <f t="shared" si="11"/>
        <v>1</v>
      </c>
      <c r="J42" s="26">
        <f t="shared" si="17"/>
        <v>1</v>
      </c>
      <c r="K42" s="26">
        <f t="shared" si="17"/>
        <v>1</v>
      </c>
      <c r="L42" s="26">
        <f t="shared" si="17"/>
        <v>1</v>
      </c>
      <c r="M42" s="26">
        <f t="shared" si="17"/>
        <v>1</v>
      </c>
      <c r="N42" s="26">
        <f t="shared" si="17"/>
        <v>1</v>
      </c>
      <c r="O42" s="26">
        <f t="shared" si="17"/>
        <v>1</v>
      </c>
      <c r="P42" s="26">
        <f t="shared" si="17"/>
        <v>1</v>
      </c>
      <c r="Q42" s="26">
        <f t="shared" si="17"/>
        <v>1</v>
      </c>
      <c r="R42" s="26">
        <f t="shared" si="17"/>
        <v>1</v>
      </c>
      <c r="S42" s="26">
        <f t="shared" si="17"/>
        <v>1</v>
      </c>
      <c r="T42" s="26">
        <f t="shared" si="17"/>
        <v>1</v>
      </c>
      <c r="U42" s="26">
        <f t="shared" si="17"/>
        <v>0</v>
      </c>
      <c r="V42" s="26">
        <f t="shared" si="17"/>
        <v>1</v>
      </c>
      <c r="W42" s="26">
        <f t="shared" si="17"/>
        <v>1</v>
      </c>
      <c r="X42" s="26">
        <f t="shared" si="17"/>
        <v>1</v>
      </c>
      <c r="Y42" s="26">
        <f t="shared" si="17"/>
        <v>0</v>
      </c>
      <c r="Z42" s="26">
        <f t="shared" si="17"/>
        <v>1</v>
      </c>
      <c r="AA42" s="26">
        <f t="shared" si="14"/>
        <v>1</v>
      </c>
      <c r="AB42" s="26">
        <f t="shared" si="12"/>
        <v>1</v>
      </c>
      <c r="AC42" s="26">
        <f t="shared" si="12"/>
        <v>1</v>
      </c>
      <c r="AD42" s="26">
        <f t="shared" si="12"/>
        <v>1</v>
      </c>
      <c r="AE42" s="26">
        <f t="shared" si="12"/>
        <v>1</v>
      </c>
    </row>
    <row r="43" spans="1:31" ht="12.75">
      <c r="A43" s="109">
        <v>6</v>
      </c>
      <c r="B43" s="105" t="s">
        <v>1</v>
      </c>
      <c r="C43" s="26">
        <f aca="true" t="shared" si="18" ref="C43:Z43">IF(C10=$B10,1,0)</f>
        <v>1</v>
      </c>
      <c r="D43" s="26">
        <f t="shared" si="10"/>
        <v>1</v>
      </c>
      <c r="E43" s="26">
        <f t="shared" si="10"/>
        <v>1</v>
      </c>
      <c r="F43" s="26">
        <f t="shared" si="10"/>
        <v>1</v>
      </c>
      <c r="G43" s="26">
        <f t="shared" si="10"/>
        <v>1</v>
      </c>
      <c r="H43" s="26">
        <f t="shared" si="10"/>
        <v>1</v>
      </c>
      <c r="I43" s="26">
        <f t="shared" si="11"/>
        <v>1</v>
      </c>
      <c r="J43" s="26">
        <f t="shared" si="18"/>
        <v>1</v>
      </c>
      <c r="K43" s="26">
        <f t="shared" si="18"/>
        <v>0</v>
      </c>
      <c r="L43" s="26">
        <f t="shared" si="18"/>
        <v>1</v>
      </c>
      <c r="M43" s="26">
        <f t="shared" si="18"/>
        <v>1</v>
      </c>
      <c r="N43" s="26">
        <f t="shared" si="18"/>
        <v>1</v>
      </c>
      <c r="O43" s="26">
        <f t="shared" si="18"/>
        <v>1</v>
      </c>
      <c r="P43" s="26">
        <f t="shared" si="18"/>
        <v>1</v>
      </c>
      <c r="Q43" s="26">
        <f t="shared" si="18"/>
        <v>1</v>
      </c>
      <c r="R43" s="26">
        <f t="shared" si="18"/>
        <v>1</v>
      </c>
      <c r="S43" s="26">
        <f t="shared" si="18"/>
        <v>1</v>
      </c>
      <c r="T43" s="26">
        <f t="shared" si="18"/>
        <v>1</v>
      </c>
      <c r="U43" s="26">
        <f t="shared" si="18"/>
        <v>0</v>
      </c>
      <c r="V43" s="26">
        <f t="shared" si="18"/>
        <v>1</v>
      </c>
      <c r="W43" s="26">
        <f t="shared" si="18"/>
        <v>1</v>
      </c>
      <c r="X43" s="26">
        <f t="shared" si="18"/>
        <v>0</v>
      </c>
      <c r="Y43" s="26">
        <f t="shared" si="18"/>
        <v>0</v>
      </c>
      <c r="Z43" s="26">
        <f t="shared" si="18"/>
        <v>1</v>
      </c>
      <c r="AA43" s="26">
        <f t="shared" si="14"/>
        <v>0</v>
      </c>
      <c r="AB43" s="26">
        <f t="shared" si="12"/>
        <v>0</v>
      </c>
      <c r="AC43" s="26">
        <f t="shared" si="12"/>
        <v>1</v>
      </c>
      <c r="AD43" s="26">
        <f t="shared" si="12"/>
        <v>1</v>
      </c>
      <c r="AE43" s="26">
        <f t="shared" si="12"/>
        <v>0</v>
      </c>
    </row>
    <row r="44" spans="1:31" ht="12.75">
      <c r="A44" s="109">
        <v>7</v>
      </c>
      <c r="B44" s="105" t="s">
        <v>4</v>
      </c>
      <c r="C44" s="26">
        <f aca="true" t="shared" si="19" ref="C44:Z44">IF(C11=$B11,1,0)</f>
        <v>1</v>
      </c>
      <c r="D44" s="26">
        <f t="shared" si="10"/>
        <v>1</v>
      </c>
      <c r="E44" s="26">
        <f t="shared" si="10"/>
        <v>1</v>
      </c>
      <c r="F44" s="26">
        <f t="shared" si="10"/>
        <v>1</v>
      </c>
      <c r="G44" s="26">
        <f t="shared" si="10"/>
        <v>1</v>
      </c>
      <c r="H44" s="26">
        <f t="shared" si="10"/>
        <v>1</v>
      </c>
      <c r="I44" s="26">
        <f t="shared" si="11"/>
        <v>1</v>
      </c>
      <c r="J44" s="26">
        <f t="shared" si="19"/>
        <v>1</v>
      </c>
      <c r="K44" s="26">
        <f t="shared" si="19"/>
        <v>1</v>
      </c>
      <c r="L44" s="26">
        <f t="shared" si="19"/>
        <v>0</v>
      </c>
      <c r="M44" s="26">
        <f t="shared" si="19"/>
        <v>1</v>
      </c>
      <c r="N44" s="26">
        <f t="shared" si="19"/>
        <v>1</v>
      </c>
      <c r="O44" s="26">
        <f t="shared" si="19"/>
        <v>1</v>
      </c>
      <c r="P44" s="26">
        <f t="shared" si="19"/>
        <v>0</v>
      </c>
      <c r="Q44" s="26">
        <f t="shared" si="19"/>
        <v>1</v>
      </c>
      <c r="R44" s="26">
        <f t="shared" si="19"/>
        <v>1</v>
      </c>
      <c r="S44" s="26">
        <f t="shared" si="19"/>
        <v>1</v>
      </c>
      <c r="T44" s="26">
        <f t="shared" si="19"/>
        <v>1</v>
      </c>
      <c r="U44" s="26">
        <f t="shared" si="19"/>
        <v>0</v>
      </c>
      <c r="V44" s="26">
        <f t="shared" si="19"/>
        <v>1</v>
      </c>
      <c r="W44" s="26">
        <f t="shared" si="19"/>
        <v>1</v>
      </c>
      <c r="X44" s="26">
        <f t="shared" si="19"/>
        <v>1</v>
      </c>
      <c r="Y44" s="26">
        <f t="shared" si="19"/>
        <v>0</v>
      </c>
      <c r="Z44" s="26">
        <f t="shared" si="19"/>
        <v>1</v>
      </c>
      <c r="AA44" s="26">
        <f t="shared" si="14"/>
        <v>1</v>
      </c>
      <c r="AB44" s="26">
        <f t="shared" si="12"/>
        <v>1</v>
      </c>
      <c r="AC44" s="26">
        <f t="shared" si="12"/>
        <v>1</v>
      </c>
      <c r="AD44" s="26">
        <f t="shared" si="12"/>
        <v>1</v>
      </c>
      <c r="AE44" s="26">
        <f t="shared" si="12"/>
        <v>1</v>
      </c>
    </row>
    <row r="45" spans="1:31" ht="12.75">
      <c r="A45" s="109">
        <v>8</v>
      </c>
      <c r="B45" s="105" t="s">
        <v>4</v>
      </c>
      <c r="C45" s="26">
        <f aca="true" t="shared" si="20" ref="C45:Z45">IF(C12=$B12,1,0)</f>
        <v>1</v>
      </c>
      <c r="D45" s="26">
        <f t="shared" si="10"/>
        <v>1</v>
      </c>
      <c r="E45" s="26">
        <f t="shared" si="10"/>
        <v>1</v>
      </c>
      <c r="F45" s="26">
        <f t="shared" si="10"/>
        <v>1</v>
      </c>
      <c r="G45" s="26">
        <f t="shared" si="10"/>
        <v>1</v>
      </c>
      <c r="H45" s="26">
        <f t="shared" si="10"/>
        <v>1</v>
      </c>
      <c r="I45" s="26">
        <f t="shared" si="11"/>
        <v>1</v>
      </c>
      <c r="J45" s="26">
        <f t="shared" si="20"/>
        <v>1</v>
      </c>
      <c r="K45" s="26">
        <f t="shared" si="20"/>
        <v>1</v>
      </c>
      <c r="L45" s="26">
        <f t="shared" si="20"/>
        <v>1</v>
      </c>
      <c r="M45" s="26">
        <f t="shared" si="20"/>
        <v>1</v>
      </c>
      <c r="N45" s="26">
        <f t="shared" si="20"/>
        <v>1</v>
      </c>
      <c r="O45" s="26">
        <f t="shared" si="20"/>
        <v>1</v>
      </c>
      <c r="P45" s="26">
        <f t="shared" si="20"/>
        <v>1</v>
      </c>
      <c r="Q45" s="26">
        <f t="shared" si="20"/>
        <v>1</v>
      </c>
      <c r="R45" s="26">
        <f t="shared" si="20"/>
        <v>1</v>
      </c>
      <c r="S45" s="26">
        <f t="shared" si="20"/>
        <v>1</v>
      </c>
      <c r="T45" s="26">
        <f t="shared" si="20"/>
        <v>1</v>
      </c>
      <c r="U45" s="26">
        <f t="shared" si="20"/>
        <v>0</v>
      </c>
      <c r="V45" s="26">
        <f t="shared" si="20"/>
        <v>1</v>
      </c>
      <c r="W45" s="26">
        <f t="shared" si="20"/>
        <v>1</v>
      </c>
      <c r="X45" s="26">
        <f t="shared" si="20"/>
        <v>1</v>
      </c>
      <c r="Y45" s="26">
        <f t="shared" si="20"/>
        <v>0</v>
      </c>
      <c r="Z45" s="26">
        <f t="shared" si="20"/>
        <v>1</v>
      </c>
      <c r="AA45" s="26">
        <f t="shared" si="14"/>
        <v>1</v>
      </c>
      <c r="AB45" s="26">
        <f t="shared" si="12"/>
        <v>1</v>
      </c>
      <c r="AC45" s="26">
        <f t="shared" si="12"/>
        <v>1</v>
      </c>
      <c r="AD45" s="26">
        <f t="shared" si="12"/>
        <v>1</v>
      </c>
      <c r="AE45" s="26">
        <f t="shared" si="12"/>
        <v>1</v>
      </c>
    </row>
    <row r="46" spans="1:31" ht="12.75">
      <c r="A46" s="109">
        <v>9</v>
      </c>
      <c r="B46" s="105" t="s">
        <v>3</v>
      </c>
      <c r="C46" s="26">
        <f aca="true" t="shared" si="21" ref="C46:Z46">IF(C13=$B13,1,0)</f>
        <v>1</v>
      </c>
      <c r="D46" s="26">
        <f t="shared" si="10"/>
        <v>0</v>
      </c>
      <c r="E46" s="26">
        <f t="shared" si="10"/>
        <v>1</v>
      </c>
      <c r="F46" s="26">
        <f t="shared" si="10"/>
        <v>0</v>
      </c>
      <c r="G46" s="26">
        <f t="shared" si="10"/>
        <v>1</v>
      </c>
      <c r="H46" s="26">
        <f t="shared" si="10"/>
        <v>1</v>
      </c>
      <c r="I46" s="26">
        <f t="shared" si="11"/>
        <v>1</v>
      </c>
      <c r="J46" s="26">
        <f t="shared" si="21"/>
        <v>1</v>
      </c>
      <c r="K46" s="26">
        <f t="shared" si="21"/>
        <v>1</v>
      </c>
      <c r="L46" s="26">
        <f t="shared" si="21"/>
        <v>0</v>
      </c>
      <c r="M46" s="26">
        <f t="shared" si="21"/>
        <v>0</v>
      </c>
      <c r="N46" s="26">
        <f t="shared" si="21"/>
        <v>1</v>
      </c>
      <c r="O46" s="26">
        <f t="shared" si="21"/>
        <v>1</v>
      </c>
      <c r="P46" s="26">
        <f t="shared" si="21"/>
        <v>1</v>
      </c>
      <c r="Q46" s="26">
        <f t="shared" si="21"/>
        <v>1</v>
      </c>
      <c r="R46" s="26">
        <f t="shared" si="21"/>
        <v>1</v>
      </c>
      <c r="S46" s="26">
        <f t="shared" si="21"/>
        <v>1</v>
      </c>
      <c r="T46" s="26">
        <f t="shared" si="21"/>
        <v>1</v>
      </c>
      <c r="U46" s="26">
        <f t="shared" si="21"/>
        <v>0</v>
      </c>
      <c r="V46" s="26">
        <f t="shared" si="21"/>
        <v>1</v>
      </c>
      <c r="W46" s="26">
        <f t="shared" si="21"/>
        <v>0</v>
      </c>
      <c r="X46" s="26">
        <f t="shared" si="21"/>
        <v>1</v>
      </c>
      <c r="Y46" s="26">
        <f t="shared" si="21"/>
        <v>0</v>
      </c>
      <c r="Z46" s="26">
        <f t="shared" si="21"/>
        <v>0</v>
      </c>
      <c r="AA46" s="26">
        <f t="shared" si="14"/>
        <v>0</v>
      </c>
      <c r="AB46" s="26">
        <f t="shared" si="12"/>
        <v>1</v>
      </c>
      <c r="AC46" s="26">
        <f t="shared" si="12"/>
        <v>1</v>
      </c>
      <c r="AD46" s="26">
        <f t="shared" si="12"/>
        <v>1</v>
      </c>
      <c r="AE46" s="26">
        <f t="shared" si="12"/>
        <v>1</v>
      </c>
    </row>
    <row r="47" spans="1:31" ht="12.75">
      <c r="A47" s="109">
        <v>10</v>
      </c>
      <c r="B47" s="105" t="s">
        <v>4</v>
      </c>
      <c r="C47" s="26">
        <f aca="true" t="shared" si="22" ref="C47:Z47">IF(C14=$B14,1,0)</f>
        <v>1</v>
      </c>
      <c r="D47" s="26">
        <f t="shared" si="10"/>
        <v>0</v>
      </c>
      <c r="E47" s="26">
        <f t="shared" si="10"/>
        <v>0</v>
      </c>
      <c r="F47" s="26">
        <f t="shared" si="10"/>
        <v>0</v>
      </c>
      <c r="G47" s="26">
        <f t="shared" si="10"/>
        <v>1</v>
      </c>
      <c r="H47" s="26">
        <f t="shared" si="10"/>
        <v>1</v>
      </c>
      <c r="I47" s="26">
        <f t="shared" si="11"/>
        <v>0</v>
      </c>
      <c r="J47" s="26">
        <f t="shared" si="22"/>
        <v>0</v>
      </c>
      <c r="K47" s="26">
        <f t="shared" si="22"/>
        <v>1</v>
      </c>
      <c r="L47" s="26">
        <f t="shared" si="22"/>
        <v>0</v>
      </c>
      <c r="M47" s="26">
        <f t="shared" si="22"/>
        <v>0</v>
      </c>
      <c r="N47" s="26">
        <f t="shared" si="22"/>
        <v>1</v>
      </c>
      <c r="O47" s="26">
        <f t="shared" si="22"/>
        <v>0</v>
      </c>
      <c r="P47" s="26">
        <f t="shared" si="22"/>
        <v>0</v>
      </c>
      <c r="Q47" s="26">
        <f t="shared" si="22"/>
        <v>0</v>
      </c>
      <c r="R47" s="26">
        <f t="shared" si="22"/>
        <v>1</v>
      </c>
      <c r="S47" s="26">
        <f t="shared" si="22"/>
        <v>1</v>
      </c>
      <c r="T47" s="26">
        <f t="shared" si="22"/>
        <v>0</v>
      </c>
      <c r="U47" s="26">
        <f t="shared" si="22"/>
        <v>0</v>
      </c>
      <c r="V47" s="26">
        <f t="shared" si="22"/>
        <v>0</v>
      </c>
      <c r="W47" s="26">
        <f t="shared" si="22"/>
        <v>0</v>
      </c>
      <c r="X47" s="26">
        <f t="shared" si="22"/>
        <v>0</v>
      </c>
      <c r="Y47" s="26">
        <f t="shared" si="22"/>
        <v>0</v>
      </c>
      <c r="Z47" s="26">
        <f t="shared" si="22"/>
        <v>1</v>
      </c>
      <c r="AA47" s="26">
        <f t="shared" si="14"/>
        <v>0</v>
      </c>
      <c r="AB47" s="26">
        <f t="shared" si="12"/>
        <v>0</v>
      </c>
      <c r="AC47" s="26">
        <f t="shared" si="12"/>
        <v>1</v>
      </c>
      <c r="AD47" s="26">
        <f t="shared" si="12"/>
        <v>1</v>
      </c>
      <c r="AE47" s="26">
        <f t="shared" si="12"/>
        <v>0</v>
      </c>
    </row>
    <row r="48" spans="1:31" ht="12.75">
      <c r="A48" s="109">
        <v>11</v>
      </c>
      <c r="B48" s="105" t="s">
        <v>1</v>
      </c>
      <c r="C48" s="26">
        <f aca="true" t="shared" si="23" ref="C48:Z48">IF(C15=$B15,1,0)</f>
        <v>1</v>
      </c>
      <c r="D48" s="26">
        <f t="shared" si="23"/>
        <v>0</v>
      </c>
      <c r="E48" s="26">
        <f t="shared" si="23"/>
        <v>0</v>
      </c>
      <c r="F48" s="26">
        <f t="shared" si="23"/>
        <v>0</v>
      </c>
      <c r="G48" s="26">
        <f t="shared" si="23"/>
        <v>1</v>
      </c>
      <c r="H48" s="26">
        <f t="shared" si="23"/>
        <v>1</v>
      </c>
      <c r="I48" s="26">
        <f t="shared" si="11"/>
        <v>0</v>
      </c>
      <c r="J48" s="26">
        <f t="shared" si="23"/>
        <v>1</v>
      </c>
      <c r="K48" s="26">
        <f t="shared" si="23"/>
        <v>1</v>
      </c>
      <c r="L48" s="26">
        <f t="shared" si="23"/>
        <v>1</v>
      </c>
      <c r="M48" s="26">
        <f t="shared" si="23"/>
        <v>1</v>
      </c>
      <c r="N48" s="26">
        <f t="shared" si="23"/>
        <v>1</v>
      </c>
      <c r="O48" s="26">
        <f t="shared" si="23"/>
        <v>0</v>
      </c>
      <c r="P48" s="26">
        <f t="shared" si="23"/>
        <v>0</v>
      </c>
      <c r="Q48" s="26">
        <f t="shared" si="23"/>
        <v>0</v>
      </c>
      <c r="R48" s="26">
        <f t="shared" si="23"/>
        <v>1</v>
      </c>
      <c r="S48" s="26">
        <f t="shared" si="23"/>
        <v>1</v>
      </c>
      <c r="T48" s="26">
        <f t="shared" si="23"/>
        <v>0</v>
      </c>
      <c r="U48" s="26">
        <f t="shared" si="23"/>
        <v>0</v>
      </c>
      <c r="V48" s="26">
        <f t="shared" si="23"/>
        <v>0</v>
      </c>
      <c r="W48" s="26">
        <f t="shared" si="23"/>
        <v>1</v>
      </c>
      <c r="X48" s="26">
        <f t="shared" si="23"/>
        <v>0</v>
      </c>
      <c r="Y48" s="26">
        <f t="shared" si="23"/>
        <v>0</v>
      </c>
      <c r="Z48" s="26">
        <f t="shared" si="23"/>
        <v>1</v>
      </c>
      <c r="AA48" s="26">
        <f t="shared" si="14"/>
        <v>0</v>
      </c>
      <c r="AB48" s="26">
        <f t="shared" si="12"/>
        <v>1</v>
      </c>
      <c r="AC48" s="26">
        <f t="shared" si="12"/>
        <v>1</v>
      </c>
      <c r="AD48" s="26">
        <f t="shared" si="12"/>
        <v>0</v>
      </c>
      <c r="AE48" s="26">
        <f t="shared" si="12"/>
        <v>0</v>
      </c>
    </row>
    <row r="49" spans="1:31" ht="12.75">
      <c r="A49" s="109">
        <v>12</v>
      </c>
      <c r="B49" s="105" t="s">
        <v>4</v>
      </c>
      <c r="C49" s="26">
        <f aca="true" t="shared" si="24" ref="C49:Z49">IF(C16=$B16,1,0)</f>
        <v>1</v>
      </c>
      <c r="D49" s="26">
        <f t="shared" si="24"/>
        <v>0</v>
      </c>
      <c r="E49" s="26">
        <f t="shared" si="24"/>
        <v>1</v>
      </c>
      <c r="F49" s="26">
        <f t="shared" si="24"/>
        <v>0</v>
      </c>
      <c r="G49" s="26">
        <f t="shared" si="24"/>
        <v>1</v>
      </c>
      <c r="H49" s="26">
        <f t="shared" si="24"/>
        <v>0</v>
      </c>
      <c r="I49" s="26">
        <f t="shared" si="11"/>
        <v>0</v>
      </c>
      <c r="J49" s="26">
        <f t="shared" si="24"/>
        <v>1</v>
      </c>
      <c r="K49" s="26">
        <f t="shared" si="24"/>
        <v>0</v>
      </c>
      <c r="L49" s="26">
        <f t="shared" si="24"/>
        <v>0</v>
      </c>
      <c r="M49" s="26">
        <f t="shared" si="24"/>
        <v>0</v>
      </c>
      <c r="N49" s="26">
        <f t="shared" si="24"/>
        <v>0</v>
      </c>
      <c r="O49" s="26">
        <f t="shared" si="24"/>
        <v>1</v>
      </c>
      <c r="P49" s="26">
        <f t="shared" si="24"/>
        <v>1</v>
      </c>
      <c r="Q49" s="26">
        <f t="shared" si="24"/>
        <v>1</v>
      </c>
      <c r="R49" s="26">
        <f t="shared" si="24"/>
        <v>1</v>
      </c>
      <c r="S49" s="26">
        <f t="shared" si="24"/>
        <v>0</v>
      </c>
      <c r="T49" s="26">
        <f t="shared" si="24"/>
        <v>1</v>
      </c>
      <c r="U49" s="26">
        <f t="shared" si="24"/>
        <v>0</v>
      </c>
      <c r="V49" s="26">
        <f t="shared" si="24"/>
        <v>1</v>
      </c>
      <c r="W49" s="26">
        <f t="shared" si="24"/>
        <v>0</v>
      </c>
      <c r="X49" s="26">
        <f t="shared" si="24"/>
        <v>1</v>
      </c>
      <c r="Y49" s="26">
        <f t="shared" si="24"/>
        <v>0</v>
      </c>
      <c r="Z49" s="26">
        <f t="shared" si="24"/>
        <v>1</v>
      </c>
      <c r="AA49" s="26">
        <f t="shared" si="14"/>
        <v>1</v>
      </c>
      <c r="AB49" s="26">
        <f t="shared" si="12"/>
        <v>1</v>
      </c>
      <c r="AC49" s="26">
        <f t="shared" si="12"/>
        <v>1</v>
      </c>
      <c r="AD49" s="26">
        <f t="shared" si="12"/>
        <v>0</v>
      </c>
      <c r="AE49" s="26">
        <f t="shared" si="12"/>
        <v>0</v>
      </c>
    </row>
    <row r="50" spans="1:31" ht="12.75">
      <c r="A50" s="109">
        <v>13</v>
      </c>
      <c r="B50" s="105" t="s">
        <v>1</v>
      </c>
      <c r="C50" s="26">
        <f aca="true" t="shared" si="25" ref="C50:Z50">IF(C17=$B17,1,0)</f>
        <v>1</v>
      </c>
      <c r="D50" s="26">
        <f t="shared" si="25"/>
        <v>0</v>
      </c>
      <c r="E50" s="26">
        <f t="shared" si="25"/>
        <v>1</v>
      </c>
      <c r="F50" s="26">
        <f t="shared" si="25"/>
        <v>0</v>
      </c>
      <c r="G50" s="26">
        <f t="shared" si="25"/>
        <v>1</v>
      </c>
      <c r="H50" s="26">
        <f t="shared" si="25"/>
        <v>0</v>
      </c>
      <c r="I50" s="26">
        <f t="shared" si="11"/>
        <v>0</v>
      </c>
      <c r="J50" s="26">
        <f t="shared" si="25"/>
        <v>1</v>
      </c>
      <c r="K50" s="26">
        <f t="shared" si="25"/>
        <v>0</v>
      </c>
      <c r="L50" s="26">
        <f t="shared" si="25"/>
        <v>1</v>
      </c>
      <c r="M50" s="26">
        <f t="shared" si="25"/>
        <v>0</v>
      </c>
      <c r="N50" s="26">
        <f t="shared" si="25"/>
        <v>1</v>
      </c>
      <c r="O50" s="26">
        <f t="shared" si="25"/>
        <v>1</v>
      </c>
      <c r="P50" s="26">
        <f t="shared" si="25"/>
        <v>0</v>
      </c>
      <c r="Q50" s="26">
        <f t="shared" si="25"/>
        <v>0</v>
      </c>
      <c r="R50" s="26">
        <f t="shared" si="25"/>
        <v>1</v>
      </c>
      <c r="S50" s="26">
        <f t="shared" si="25"/>
        <v>1</v>
      </c>
      <c r="T50" s="26">
        <f t="shared" si="25"/>
        <v>0</v>
      </c>
      <c r="U50" s="26">
        <f t="shared" si="25"/>
        <v>0</v>
      </c>
      <c r="V50" s="26">
        <f t="shared" si="25"/>
        <v>0</v>
      </c>
      <c r="W50" s="26">
        <f t="shared" si="25"/>
        <v>0</v>
      </c>
      <c r="X50" s="26">
        <f t="shared" si="25"/>
        <v>0</v>
      </c>
      <c r="Y50" s="26">
        <f t="shared" si="25"/>
        <v>0</v>
      </c>
      <c r="Z50" s="26">
        <f t="shared" si="25"/>
        <v>0</v>
      </c>
      <c r="AA50" s="26">
        <f t="shared" si="14"/>
        <v>0</v>
      </c>
      <c r="AB50" s="26">
        <f t="shared" si="12"/>
        <v>0</v>
      </c>
      <c r="AC50" s="26">
        <f t="shared" si="12"/>
        <v>0</v>
      </c>
      <c r="AD50" s="26">
        <f t="shared" si="12"/>
        <v>0</v>
      </c>
      <c r="AE50" s="26">
        <f t="shared" si="12"/>
        <v>1</v>
      </c>
    </row>
    <row r="51" spans="1:31" ht="12.75">
      <c r="A51" s="109">
        <v>14</v>
      </c>
      <c r="B51" s="105" t="s">
        <v>2</v>
      </c>
      <c r="C51" s="26">
        <f aca="true" t="shared" si="26" ref="C51:Z51">IF(C18=$B18,1,0)</f>
        <v>0</v>
      </c>
      <c r="D51" s="26">
        <f t="shared" si="26"/>
        <v>0</v>
      </c>
      <c r="E51" s="26">
        <f t="shared" si="26"/>
        <v>0</v>
      </c>
      <c r="F51" s="26">
        <f t="shared" si="26"/>
        <v>0</v>
      </c>
      <c r="G51" s="26">
        <f t="shared" si="26"/>
        <v>1</v>
      </c>
      <c r="H51" s="26">
        <f t="shared" si="26"/>
        <v>0</v>
      </c>
      <c r="I51" s="26">
        <f t="shared" si="11"/>
        <v>0</v>
      </c>
      <c r="J51" s="26">
        <f t="shared" si="26"/>
        <v>0</v>
      </c>
      <c r="K51" s="26">
        <f t="shared" si="26"/>
        <v>0</v>
      </c>
      <c r="L51" s="26">
        <f t="shared" si="26"/>
        <v>0</v>
      </c>
      <c r="M51" s="26">
        <f t="shared" si="26"/>
        <v>1</v>
      </c>
      <c r="N51" s="26">
        <f t="shared" si="26"/>
        <v>0</v>
      </c>
      <c r="O51" s="26">
        <f t="shared" si="26"/>
        <v>0</v>
      </c>
      <c r="P51" s="26">
        <f t="shared" si="26"/>
        <v>0</v>
      </c>
      <c r="Q51" s="26">
        <f t="shared" si="26"/>
        <v>0</v>
      </c>
      <c r="R51" s="26">
        <f t="shared" si="26"/>
        <v>1</v>
      </c>
      <c r="S51" s="26">
        <f t="shared" si="26"/>
        <v>0</v>
      </c>
      <c r="T51" s="26">
        <f t="shared" si="26"/>
        <v>0</v>
      </c>
      <c r="U51" s="26">
        <f t="shared" si="26"/>
        <v>0</v>
      </c>
      <c r="V51" s="26">
        <f t="shared" si="26"/>
        <v>0</v>
      </c>
      <c r="W51" s="26">
        <f t="shared" si="26"/>
        <v>1</v>
      </c>
      <c r="X51" s="26">
        <f t="shared" si="26"/>
        <v>0</v>
      </c>
      <c r="Y51" s="26">
        <f t="shared" si="26"/>
        <v>0</v>
      </c>
      <c r="Z51" s="26">
        <f t="shared" si="26"/>
        <v>0</v>
      </c>
      <c r="AA51" s="26">
        <f t="shared" si="14"/>
        <v>0</v>
      </c>
      <c r="AB51" s="26">
        <f t="shared" si="12"/>
        <v>0</v>
      </c>
      <c r="AC51" s="26">
        <f t="shared" si="12"/>
        <v>1</v>
      </c>
      <c r="AD51" s="26">
        <f t="shared" si="12"/>
        <v>0</v>
      </c>
      <c r="AE51" s="26">
        <f t="shared" si="12"/>
        <v>0</v>
      </c>
    </row>
    <row r="52" spans="1:31" ht="12.75">
      <c r="A52" s="109">
        <v>15</v>
      </c>
      <c r="B52" s="105" t="s">
        <v>1</v>
      </c>
      <c r="C52" s="26">
        <f aca="true" t="shared" si="27" ref="C52:Z52">IF(C19=$B19,1,0)</f>
        <v>0</v>
      </c>
      <c r="D52" s="26">
        <f t="shared" si="27"/>
        <v>0</v>
      </c>
      <c r="E52" s="26">
        <f t="shared" si="27"/>
        <v>0</v>
      </c>
      <c r="F52" s="26">
        <f t="shared" si="27"/>
        <v>0</v>
      </c>
      <c r="G52" s="26">
        <f t="shared" si="27"/>
        <v>0</v>
      </c>
      <c r="H52" s="26">
        <f t="shared" si="27"/>
        <v>1</v>
      </c>
      <c r="I52" s="26">
        <f t="shared" si="11"/>
        <v>0</v>
      </c>
      <c r="J52" s="26">
        <f t="shared" si="27"/>
        <v>0</v>
      </c>
      <c r="K52" s="26">
        <f t="shared" si="27"/>
        <v>1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1</v>
      </c>
      <c r="Q52" s="26">
        <f t="shared" si="27"/>
        <v>0</v>
      </c>
      <c r="R52" s="26">
        <f t="shared" si="27"/>
        <v>0</v>
      </c>
      <c r="S52" s="26">
        <f t="shared" si="27"/>
        <v>0</v>
      </c>
      <c r="T52" s="26">
        <f t="shared" si="27"/>
        <v>0</v>
      </c>
      <c r="U52" s="26">
        <f t="shared" si="27"/>
        <v>0</v>
      </c>
      <c r="V52" s="26">
        <f t="shared" si="27"/>
        <v>0</v>
      </c>
      <c r="W52" s="26">
        <f t="shared" si="27"/>
        <v>0</v>
      </c>
      <c r="X52" s="26">
        <f t="shared" si="27"/>
        <v>0</v>
      </c>
      <c r="Y52" s="26">
        <f t="shared" si="27"/>
        <v>0</v>
      </c>
      <c r="Z52" s="26">
        <f t="shared" si="27"/>
        <v>0</v>
      </c>
      <c r="AA52" s="26">
        <f t="shared" si="14"/>
        <v>0</v>
      </c>
      <c r="AB52" s="26">
        <f t="shared" si="12"/>
        <v>0</v>
      </c>
      <c r="AC52" s="26">
        <f t="shared" si="12"/>
        <v>0</v>
      </c>
      <c r="AD52" s="26">
        <f t="shared" si="12"/>
        <v>0</v>
      </c>
      <c r="AE52" s="26">
        <f t="shared" si="12"/>
        <v>1</v>
      </c>
    </row>
    <row r="53" spans="1:31" ht="12.75">
      <c r="A53" s="109">
        <v>16</v>
      </c>
      <c r="B53" s="105" t="s">
        <v>2</v>
      </c>
      <c r="C53" s="26">
        <f aca="true" t="shared" si="28" ref="C53:Z53">IF(C20=$B20,1,0)</f>
        <v>0</v>
      </c>
      <c r="D53" s="26">
        <f t="shared" si="28"/>
        <v>0</v>
      </c>
      <c r="E53" s="26">
        <f t="shared" si="28"/>
        <v>0</v>
      </c>
      <c r="F53" s="26">
        <f t="shared" si="28"/>
        <v>0</v>
      </c>
      <c r="G53" s="26">
        <f t="shared" si="28"/>
        <v>0</v>
      </c>
      <c r="H53" s="26">
        <f t="shared" si="28"/>
        <v>1</v>
      </c>
      <c r="I53" s="26">
        <f t="shared" si="11"/>
        <v>0</v>
      </c>
      <c r="J53" s="26">
        <f t="shared" si="28"/>
        <v>0</v>
      </c>
      <c r="K53" s="26">
        <f t="shared" si="28"/>
        <v>1</v>
      </c>
      <c r="L53" s="26">
        <f t="shared" si="28"/>
        <v>1</v>
      </c>
      <c r="M53" s="26">
        <f t="shared" si="28"/>
        <v>0</v>
      </c>
      <c r="N53" s="26">
        <f t="shared" si="28"/>
        <v>1</v>
      </c>
      <c r="O53" s="26">
        <f t="shared" si="28"/>
        <v>1</v>
      </c>
      <c r="P53" s="26">
        <f t="shared" si="28"/>
        <v>0</v>
      </c>
      <c r="Q53" s="26">
        <f t="shared" si="28"/>
        <v>0</v>
      </c>
      <c r="R53" s="26">
        <f t="shared" si="28"/>
        <v>1</v>
      </c>
      <c r="S53" s="26">
        <f t="shared" si="28"/>
        <v>0</v>
      </c>
      <c r="T53" s="26">
        <f t="shared" si="28"/>
        <v>0</v>
      </c>
      <c r="U53" s="26">
        <f t="shared" si="28"/>
        <v>0</v>
      </c>
      <c r="V53" s="26">
        <f t="shared" si="28"/>
        <v>0</v>
      </c>
      <c r="W53" s="26">
        <f t="shared" si="28"/>
        <v>0</v>
      </c>
      <c r="X53" s="26">
        <f t="shared" si="28"/>
        <v>0</v>
      </c>
      <c r="Y53" s="26">
        <f t="shared" si="28"/>
        <v>0</v>
      </c>
      <c r="Z53" s="26">
        <f t="shared" si="28"/>
        <v>0</v>
      </c>
      <c r="AA53" s="26">
        <f t="shared" si="14"/>
        <v>0</v>
      </c>
      <c r="AB53" s="26">
        <f t="shared" si="12"/>
        <v>0</v>
      </c>
      <c r="AC53" s="26">
        <f t="shared" si="12"/>
        <v>0</v>
      </c>
      <c r="AD53" s="26">
        <f t="shared" si="12"/>
        <v>0</v>
      </c>
      <c r="AE53" s="26">
        <f t="shared" si="12"/>
        <v>0</v>
      </c>
    </row>
    <row r="54" spans="1:31" ht="12.75">
      <c r="A54" s="109">
        <v>17</v>
      </c>
      <c r="B54" s="105" t="s">
        <v>3</v>
      </c>
      <c r="C54" s="26">
        <f aca="true" t="shared" si="29" ref="C54:Z54">IF(C21=$B21,1,0)</f>
        <v>0</v>
      </c>
      <c r="D54" s="26">
        <f t="shared" si="29"/>
        <v>1</v>
      </c>
      <c r="E54" s="26">
        <f t="shared" si="29"/>
        <v>1</v>
      </c>
      <c r="F54" s="26">
        <f t="shared" si="29"/>
        <v>0</v>
      </c>
      <c r="G54" s="26">
        <f t="shared" si="29"/>
        <v>0</v>
      </c>
      <c r="H54" s="26">
        <f t="shared" si="29"/>
        <v>1</v>
      </c>
      <c r="I54" s="26">
        <f t="shared" si="11"/>
        <v>1</v>
      </c>
      <c r="J54" s="26">
        <f t="shared" si="29"/>
        <v>0</v>
      </c>
      <c r="K54" s="26">
        <f t="shared" si="29"/>
        <v>0</v>
      </c>
      <c r="L54" s="26">
        <f t="shared" si="29"/>
        <v>0</v>
      </c>
      <c r="M54" s="26">
        <f t="shared" si="29"/>
        <v>0</v>
      </c>
      <c r="N54" s="26">
        <f t="shared" si="29"/>
        <v>0</v>
      </c>
      <c r="O54" s="26">
        <f t="shared" si="29"/>
        <v>0</v>
      </c>
      <c r="P54" s="26">
        <f t="shared" si="29"/>
        <v>1</v>
      </c>
      <c r="Q54" s="26">
        <f t="shared" si="29"/>
        <v>0</v>
      </c>
      <c r="R54" s="26">
        <f t="shared" si="29"/>
        <v>0</v>
      </c>
      <c r="S54" s="26">
        <f t="shared" si="29"/>
        <v>0</v>
      </c>
      <c r="T54" s="26">
        <f t="shared" si="29"/>
        <v>0</v>
      </c>
      <c r="U54" s="26">
        <f t="shared" si="29"/>
        <v>0</v>
      </c>
      <c r="V54" s="26">
        <f t="shared" si="29"/>
        <v>0</v>
      </c>
      <c r="W54" s="26">
        <f t="shared" si="29"/>
        <v>0</v>
      </c>
      <c r="X54" s="26">
        <f t="shared" si="29"/>
        <v>1</v>
      </c>
      <c r="Y54" s="26">
        <f t="shared" si="29"/>
        <v>0</v>
      </c>
      <c r="Z54" s="26">
        <f t="shared" si="29"/>
        <v>1</v>
      </c>
      <c r="AA54" s="26">
        <f t="shared" si="14"/>
        <v>0</v>
      </c>
      <c r="AB54" s="26">
        <f t="shared" si="12"/>
        <v>0</v>
      </c>
      <c r="AC54" s="26">
        <f t="shared" si="12"/>
        <v>0</v>
      </c>
      <c r="AD54" s="26">
        <f t="shared" si="12"/>
        <v>0</v>
      </c>
      <c r="AE54" s="26">
        <f t="shared" si="12"/>
        <v>0</v>
      </c>
    </row>
    <row r="55" spans="1:31" ht="12.75">
      <c r="A55" s="109">
        <v>18</v>
      </c>
      <c r="B55" s="105" t="s">
        <v>2</v>
      </c>
      <c r="C55" s="26">
        <f aca="true" t="shared" si="30" ref="C55:Z55">IF(C22=$B22,1,0)</f>
        <v>1</v>
      </c>
      <c r="D55" s="26">
        <f t="shared" si="30"/>
        <v>1</v>
      </c>
      <c r="E55" s="26">
        <f t="shared" si="30"/>
        <v>0</v>
      </c>
      <c r="F55" s="26">
        <f t="shared" si="30"/>
        <v>0</v>
      </c>
      <c r="G55" s="26">
        <f t="shared" si="30"/>
        <v>1</v>
      </c>
      <c r="H55" s="26">
        <f t="shared" si="30"/>
        <v>1</v>
      </c>
      <c r="I55" s="26">
        <f t="shared" si="11"/>
        <v>0</v>
      </c>
      <c r="J55" s="26">
        <f t="shared" si="30"/>
        <v>1</v>
      </c>
      <c r="K55" s="26">
        <f t="shared" si="30"/>
        <v>0</v>
      </c>
      <c r="L55" s="26">
        <f t="shared" si="30"/>
        <v>0</v>
      </c>
      <c r="M55" s="26">
        <f t="shared" si="30"/>
        <v>1</v>
      </c>
      <c r="N55" s="26">
        <f t="shared" si="30"/>
        <v>0</v>
      </c>
      <c r="O55" s="26">
        <f t="shared" si="30"/>
        <v>0</v>
      </c>
      <c r="P55" s="26">
        <f t="shared" si="30"/>
        <v>1</v>
      </c>
      <c r="Q55" s="26">
        <f t="shared" si="30"/>
        <v>0</v>
      </c>
      <c r="R55" s="26">
        <f t="shared" si="30"/>
        <v>1</v>
      </c>
      <c r="S55" s="26">
        <f t="shared" si="30"/>
        <v>1</v>
      </c>
      <c r="T55" s="26">
        <f t="shared" si="30"/>
        <v>1</v>
      </c>
      <c r="U55" s="26">
        <f t="shared" si="30"/>
        <v>0</v>
      </c>
      <c r="V55" s="26">
        <f t="shared" si="30"/>
        <v>0</v>
      </c>
      <c r="W55" s="26">
        <f t="shared" si="30"/>
        <v>0</v>
      </c>
      <c r="X55" s="26">
        <f t="shared" si="30"/>
        <v>0</v>
      </c>
      <c r="Y55" s="26">
        <f t="shared" si="30"/>
        <v>0</v>
      </c>
      <c r="Z55" s="26">
        <f t="shared" si="30"/>
        <v>0</v>
      </c>
      <c r="AA55" s="26">
        <f t="shared" si="14"/>
        <v>1</v>
      </c>
      <c r="AB55" s="26">
        <f t="shared" si="12"/>
        <v>1</v>
      </c>
      <c r="AC55" s="26">
        <f t="shared" si="12"/>
        <v>0</v>
      </c>
      <c r="AD55" s="26">
        <f t="shared" si="12"/>
        <v>0</v>
      </c>
      <c r="AE55" s="26">
        <f t="shared" si="12"/>
        <v>1</v>
      </c>
    </row>
    <row r="56" spans="1:31" ht="12.75">
      <c r="A56" s="109">
        <v>19</v>
      </c>
      <c r="B56" s="105" t="s">
        <v>1</v>
      </c>
      <c r="C56" s="26">
        <f aca="true" t="shared" si="31" ref="C56:Z56">IF(C23=$B23,1,0)</f>
        <v>0</v>
      </c>
      <c r="D56" s="26">
        <f t="shared" si="31"/>
        <v>0</v>
      </c>
      <c r="E56" s="26">
        <f t="shared" si="31"/>
        <v>0</v>
      </c>
      <c r="F56" s="26">
        <f t="shared" si="31"/>
        <v>0</v>
      </c>
      <c r="G56" s="26">
        <f t="shared" si="31"/>
        <v>1</v>
      </c>
      <c r="H56" s="26">
        <f t="shared" si="31"/>
        <v>1</v>
      </c>
      <c r="I56" s="26">
        <f t="shared" si="11"/>
        <v>0</v>
      </c>
      <c r="J56" s="26">
        <f t="shared" si="31"/>
        <v>1</v>
      </c>
      <c r="K56" s="26">
        <f t="shared" si="31"/>
        <v>0</v>
      </c>
      <c r="L56" s="26">
        <f t="shared" si="31"/>
        <v>0</v>
      </c>
      <c r="M56" s="26">
        <f t="shared" si="31"/>
        <v>1</v>
      </c>
      <c r="N56" s="26">
        <f t="shared" si="31"/>
        <v>0</v>
      </c>
      <c r="O56" s="26">
        <f t="shared" si="31"/>
        <v>0</v>
      </c>
      <c r="P56" s="26">
        <f t="shared" si="31"/>
        <v>0</v>
      </c>
      <c r="Q56" s="26">
        <f t="shared" si="31"/>
        <v>0</v>
      </c>
      <c r="R56" s="26">
        <f t="shared" si="31"/>
        <v>0</v>
      </c>
      <c r="S56" s="26">
        <f t="shared" si="31"/>
        <v>0</v>
      </c>
      <c r="T56" s="26">
        <f t="shared" si="31"/>
        <v>1</v>
      </c>
      <c r="U56" s="26">
        <f t="shared" si="31"/>
        <v>0</v>
      </c>
      <c r="V56" s="26">
        <f t="shared" si="31"/>
        <v>0</v>
      </c>
      <c r="W56" s="26">
        <f t="shared" si="31"/>
        <v>0</v>
      </c>
      <c r="X56" s="26">
        <f t="shared" si="31"/>
        <v>0</v>
      </c>
      <c r="Y56" s="26">
        <f t="shared" si="31"/>
        <v>0</v>
      </c>
      <c r="Z56" s="26">
        <f t="shared" si="31"/>
        <v>0</v>
      </c>
      <c r="AA56" s="26">
        <f t="shared" si="14"/>
        <v>0</v>
      </c>
      <c r="AB56" s="26">
        <f t="shared" si="12"/>
        <v>0</v>
      </c>
      <c r="AC56" s="26">
        <f t="shared" si="12"/>
        <v>0</v>
      </c>
      <c r="AD56" s="26">
        <f t="shared" si="12"/>
        <v>0</v>
      </c>
      <c r="AE56" s="26">
        <f t="shared" si="12"/>
        <v>0</v>
      </c>
    </row>
    <row r="57" spans="1:31" ht="12.75">
      <c r="A57" s="111">
        <v>20</v>
      </c>
      <c r="B57" s="105" t="s">
        <v>3</v>
      </c>
      <c r="C57" s="26">
        <f aca="true" t="shared" si="32" ref="C57:Z57">IF(C24=$B24,1,0)</f>
        <v>1</v>
      </c>
      <c r="D57" s="26">
        <f t="shared" si="32"/>
        <v>0</v>
      </c>
      <c r="E57" s="26">
        <f t="shared" si="32"/>
        <v>0</v>
      </c>
      <c r="F57" s="26">
        <f t="shared" si="32"/>
        <v>0</v>
      </c>
      <c r="G57" s="26">
        <f t="shared" si="32"/>
        <v>1</v>
      </c>
      <c r="H57" s="26">
        <f t="shared" si="32"/>
        <v>1</v>
      </c>
      <c r="I57" s="26">
        <f t="shared" si="11"/>
        <v>1</v>
      </c>
      <c r="J57" s="26">
        <f t="shared" si="32"/>
        <v>0</v>
      </c>
      <c r="K57" s="26">
        <f t="shared" si="32"/>
        <v>0</v>
      </c>
      <c r="L57" s="26">
        <f t="shared" si="32"/>
        <v>1</v>
      </c>
      <c r="M57" s="26">
        <f t="shared" si="32"/>
        <v>0</v>
      </c>
      <c r="N57" s="26">
        <f t="shared" si="32"/>
        <v>0</v>
      </c>
      <c r="O57" s="26">
        <f t="shared" si="32"/>
        <v>1</v>
      </c>
      <c r="P57" s="26">
        <f t="shared" si="32"/>
        <v>0</v>
      </c>
      <c r="Q57" s="26">
        <f t="shared" si="32"/>
        <v>0</v>
      </c>
      <c r="R57" s="26">
        <f t="shared" si="32"/>
        <v>1</v>
      </c>
      <c r="S57" s="26">
        <f t="shared" si="32"/>
        <v>0</v>
      </c>
      <c r="T57" s="26">
        <f t="shared" si="32"/>
        <v>0</v>
      </c>
      <c r="U57" s="26">
        <f t="shared" si="32"/>
        <v>0</v>
      </c>
      <c r="V57" s="26">
        <f t="shared" si="32"/>
        <v>0</v>
      </c>
      <c r="W57" s="26">
        <f t="shared" si="32"/>
        <v>0</v>
      </c>
      <c r="X57" s="26">
        <f t="shared" si="32"/>
        <v>0</v>
      </c>
      <c r="Y57" s="26">
        <f t="shared" si="32"/>
        <v>0</v>
      </c>
      <c r="Z57" s="26">
        <f t="shared" si="32"/>
        <v>0</v>
      </c>
      <c r="AA57" s="26">
        <f t="shared" si="14"/>
        <v>1</v>
      </c>
      <c r="AB57" s="26">
        <f t="shared" si="12"/>
        <v>0</v>
      </c>
      <c r="AC57" s="26">
        <f t="shared" si="12"/>
        <v>0</v>
      </c>
      <c r="AD57" s="26">
        <f t="shared" si="12"/>
        <v>0</v>
      </c>
      <c r="AE57" s="26">
        <f t="shared" si="12"/>
        <v>0</v>
      </c>
    </row>
    <row r="58" spans="1:31" ht="12.75">
      <c r="A58" s="111">
        <v>21</v>
      </c>
      <c r="B58" s="105" t="s">
        <v>2</v>
      </c>
      <c r="C58" s="26">
        <f aca="true" t="shared" si="33" ref="C58:Z58">IF(C25=$B25,1,0)</f>
        <v>0</v>
      </c>
      <c r="D58" s="26">
        <f t="shared" si="33"/>
        <v>0</v>
      </c>
      <c r="E58" s="26">
        <f t="shared" si="33"/>
        <v>0</v>
      </c>
      <c r="F58" s="26">
        <f t="shared" si="33"/>
        <v>0</v>
      </c>
      <c r="G58" s="26">
        <f t="shared" si="33"/>
        <v>1</v>
      </c>
      <c r="H58" s="26">
        <f t="shared" si="33"/>
        <v>0</v>
      </c>
      <c r="I58" s="26">
        <f t="shared" si="11"/>
        <v>1</v>
      </c>
      <c r="J58" s="26">
        <f t="shared" si="33"/>
        <v>0</v>
      </c>
      <c r="K58" s="26">
        <f t="shared" si="33"/>
        <v>0</v>
      </c>
      <c r="L58" s="26">
        <f t="shared" si="33"/>
        <v>0</v>
      </c>
      <c r="M58" s="26">
        <f t="shared" si="33"/>
        <v>1</v>
      </c>
      <c r="N58" s="26">
        <f t="shared" si="33"/>
        <v>1</v>
      </c>
      <c r="O58" s="26">
        <f t="shared" si="33"/>
        <v>1</v>
      </c>
      <c r="P58" s="26">
        <f t="shared" si="33"/>
        <v>0</v>
      </c>
      <c r="Q58" s="26">
        <f t="shared" si="33"/>
        <v>0</v>
      </c>
      <c r="R58" s="26">
        <f t="shared" si="33"/>
        <v>1</v>
      </c>
      <c r="S58" s="26">
        <f t="shared" si="33"/>
        <v>1</v>
      </c>
      <c r="T58" s="26">
        <f t="shared" si="33"/>
        <v>1</v>
      </c>
      <c r="U58" s="26">
        <f t="shared" si="33"/>
        <v>0</v>
      </c>
      <c r="V58" s="26">
        <f t="shared" si="33"/>
        <v>0</v>
      </c>
      <c r="W58" s="26">
        <f t="shared" si="33"/>
        <v>0</v>
      </c>
      <c r="X58" s="26">
        <f t="shared" si="33"/>
        <v>0</v>
      </c>
      <c r="Y58" s="26">
        <f t="shared" si="33"/>
        <v>0</v>
      </c>
      <c r="Z58" s="26">
        <f t="shared" si="33"/>
        <v>1</v>
      </c>
      <c r="AA58" s="26">
        <f t="shared" si="14"/>
        <v>1</v>
      </c>
      <c r="AB58" s="26">
        <f t="shared" si="12"/>
        <v>1</v>
      </c>
      <c r="AC58" s="26">
        <f t="shared" si="12"/>
        <v>1</v>
      </c>
      <c r="AD58" s="26">
        <f t="shared" si="12"/>
        <v>1</v>
      </c>
      <c r="AE58" s="26">
        <f t="shared" si="12"/>
        <v>1</v>
      </c>
    </row>
    <row r="59" spans="1:31" ht="12.75">
      <c r="A59" s="111">
        <v>22</v>
      </c>
      <c r="B59" s="105" t="s">
        <v>3</v>
      </c>
      <c r="C59" s="26">
        <f aca="true" t="shared" si="34" ref="C59:Z59">IF(C26=$B26,1,0)</f>
        <v>1</v>
      </c>
      <c r="D59" s="26">
        <f t="shared" si="34"/>
        <v>0</v>
      </c>
      <c r="E59" s="26">
        <f t="shared" si="34"/>
        <v>0</v>
      </c>
      <c r="F59" s="26">
        <f t="shared" si="34"/>
        <v>1</v>
      </c>
      <c r="G59" s="26">
        <f t="shared" si="34"/>
        <v>1</v>
      </c>
      <c r="H59" s="26">
        <f t="shared" si="34"/>
        <v>1</v>
      </c>
      <c r="I59" s="26">
        <f t="shared" si="11"/>
        <v>0</v>
      </c>
      <c r="J59" s="26">
        <f t="shared" si="34"/>
        <v>1</v>
      </c>
      <c r="K59" s="26">
        <f t="shared" si="34"/>
        <v>1</v>
      </c>
      <c r="L59" s="26">
        <f t="shared" si="34"/>
        <v>0</v>
      </c>
      <c r="M59" s="26">
        <f t="shared" si="34"/>
        <v>1</v>
      </c>
      <c r="N59" s="26">
        <f t="shared" si="34"/>
        <v>0</v>
      </c>
      <c r="O59" s="26">
        <f t="shared" si="34"/>
        <v>1</v>
      </c>
      <c r="P59" s="26">
        <f t="shared" si="34"/>
        <v>1</v>
      </c>
      <c r="Q59" s="26">
        <f t="shared" si="34"/>
        <v>1</v>
      </c>
      <c r="R59" s="26">
        <f t="shared" si="34"/>
        <v>1</v>
      </c>
      <c r="S59" s="26">
        <f t="shared" si="34"/>
        <v>1</v>
      </c>
      <c r="T59" s="26">
        <f t="shared" si="34"/>
        <v>1</v>
      </c>
      <c r="U59" s="26">
        <f t="shared" si="34"/>
        <v>0</v>
      </c>
      <c r="V59" s="26">
        <f t="shared" si="34"/>
        <v>0</v>
      </c>
      <c r="W59" s="26">
        <f t="shared" si="34"/>
        <v>0</v>
      </c>
      <c r="X59" s="26">
        <f t="shared" si="34"/>
        <v>0</v>
      </c>
      <c r="Y59" s="26">
        <f t="shared" si="34"/>
        <v>0</v>
      </c>
      <c r="Z59" s="26">
        <f t="shared" si="34"/>
        <v>0</v>
      </c>
      <c r="AA59" s="26">
        <f t="shared" si="14"/>
        <v>1</v>
      </c>
      <c r="AB59" s="26">
        <f t="shared" si="12"/>
        <v>1</v>
      </c>
      <c r="AC59" s="26">
        <f t="shared" si="12"/>
        <v>1</v>
      </c>
      <c r="AD59" s="26">
        <f t="shared" si="12"/>
        <v>1</v>
      </c>
      <c r="AE59" s="26">
        <f t="shared" si="12"/>
        <v>0</v>
      </c>
    </row>
    <row r="60" spans="1:31" ht="12.75">
      <c r="A60" s="111">
        <v>23</v>
      </c>
      <c r="B60" s="105" t="s">
        <v>2</v>
      </c>
      <c r="C60" s="26">
        <f aca="true" t="shared" si="35" ref="C60:Z60">IF(C27=$B27,1,0)</f>
        <v>1</v>
      </c>
      <c r="D60" s="26">
        <f t="shared" si="35"/>
        <v>0</v>
      </c>
      <c r="E60" s="26">
        <f t="shared" si="35"/>
        <v>0</v>
      </c>
      <c r="F60" s="26">
        <f t="shared" si="35"/>
        <v>0</v>
      </c>
      <c r="G60" s="26">
        <f t="shared" si="35"/>
        <v>1</v>
      </c>
      <c r="H60" s="26">
        <f t="shared" si="35"/>
        <v>0</v>
      </c>
      <c r="I60" s="26">
        <f t="shared" si="11"/>
        <v>0</v>
      </c>
      <c r="J60" s="26">
        <f t="shared" si="35"/>
        <v>0</v>
      </c>
      <c r="K60" s="26">
        <f t="shared" si="35"/>
        <v>1</v>
      </c>
      <c r="L60" s="26">
        <f t="shared" si="35"/>
        <v>0</v>
      </c>
      <c r="M60" s="26">
        <f t="shared" si="35"/>
        <v>1</v>
      </c>
      <c r="N60" s="26">
        <f t="shared" si="35"/>
        <v>1</v>
      </c>
      <c r="O60" s="26">
        <f t="shared" si="35"/>
        <v>1</v>
      </c>
      <c r="P60" s="26">
        <f t="shared" si="35"/>
        <v>1</v>
      </c>
      <c r="Q60" s="26">
        <f t="shared" si="35"/>
        <v>1</v>
      </c>
      <c r="R60" s="26">
        <f t="shared" si="35"/>
        <v>1</v>
      </c>
      <c r="S60" s="26">
        <f t="shared" si="35"/>
        <v>1</v>
      </c>
      <c r="T60" s="26">
        <f t="shared" si="35"/>
        <v>1</v>
      </c>
      <c r="U60" s="26">
        <f t="shared" si="35"/>
        <v>0</v>
      </c>
      <c r="V60" s="26">
        <f t="shared" si="35"/>
        <v>1</v>
      </c>
      <c r="W60" s="26">
        <f t="shared" si="35"/>
        <v>0</v>
      </c>
      <c r="X60" s="26">
        <f t="shared" si="35"/>
        <v>1</v>
      </c>
      <c r="Y60" s="26">
        <f t="shared" si="35"/>
        <v>0</v>
      </c>
      <c r="Z60" s="26">
        <f t="shared" si="35"/>
        <v>1</v>
      </c>
      <c r="AA60" s="26">
        <f t="shared" si="14"/>
        <v>0</v>
      </c>
      <c r="AB60" s="26">
        <f t="shared" si="12"/>
        <v>0</v>
      </c>
      <c r="AC60" s="26">
        <f t="shared" si="12"/>
        <v>0</v>
      </c>
      <c r="AD60" s="26">
        <f t="shared" si="12"/>
        <v>1</v>
      </c>
      <c r="AE60" s="26">
        <f t="shared" si="12"/>
        <v>0</v>
      </c>
    </row>
    <row r="61" spans="1:31" ht="12.75">
      <c r="A61" s="111">
        <v>24</v>
      </c>
      <c r="B61" s="105" t="s">
        <v>1</v>
      </c>
      <c r="C61" s="26">
        <f aca="true" t="shared" si="36" ref="C61:Z61">IF(C28=$B28,1,0)</f>
        <v>0</v>
      </c>
      <c r="D61" s="26">
        <f t="shared" si="36"/>
        <v>0</v>
      </c>
      <c r="E61" s="26">
        <f t="shared" si="36"/>
        <v>1</v>
      </c>
      <c r="F61" s="26">
        <f t="shared" si="36"/>
        <v>1</v>
      </c>
      <c r="G61" s="26">
        <f t="shared" si="36"/>
        <v>1</v>
      </c>
      <c r="H61" s="26">
        <f t="shared" si="36"/>
        <v>1</v>
      </c>
      <c r="I61" s="26">
        <f t="shared" si="11"/>
        <v>1</v>
      </c>
      <c r="J61" s="26">
        <f t="shared" si="36"/>
        <v>1</v>
      </c>
      <c r="K61" s="26">
        <f t="shared" si="36"/>
        <v>1</v>
      </c>
      <c r="L61" s="26">
        <f t="shared" si="36"/>
        <v>0</v>
      </c>
      <c r="M61" s="26">
        <f t="shared" si="36"/>
        <v>1</v>
      </c>
      <c r="N61" s="26">
        <f t="shared" si="36"/>
        <v>1</v>
      </c>
      <c r="O61" s="26">
        <f t="shared" si="36"/>
        <v>1</v>
      </c>
      <c r="P61" s="26">
        <f t="shared" si="36"/>
        <v>0</v>
      </c>
      <c r="Q61" s="26">
        <f t="shared" si="36"/>
        <v>1</v>
      </c>
      <c r="R61" s="26">
        <f t="shared" si="36"/>
        <v>0</v>
      </c>
      <c r="S61" s="26">
        <f t="shared" si="36"/>
        <v>1</v>
      </c>
      <c r="T61" s="26">
        <f t="shared" si="36"/>
        <v>0</v>
      </c>
      <c r="U61" s="26">
        <f t="shared" si="36"/>
        <v>0</v>
      </c>
      <c r="V61" s="26">
        <f t="shared" si="36"/>
        <v>0</v>
      </c>
      <c r="W61" s="26">
        <f t="shared" si="36"/>
        <v>1</v>
      </c>
      <c r="X61" s="26">
        <f t="shared" si="36"/>
        <v>1</v>
      </c>
      <c r="Y61" s="26">
        <f t="shared" si="36"/>
        <v>0</v>
      </c>
      <c r="Z61" s="26">
        <f t="shared" si="36"/>
        <v>0</v>
      </c>
      <c r="AA61" s="26">
        <f t="shared" si="14"/>
        <v>1</v>
      </c>
      <c r="AB61" s="26">
        <f t="shared" si="12"/>
        <v>0</v>
      </c>
      <c r="AC61" s="26">
        <f t="shared" si="12"/>
        <v>1</v>
      </c>
      <c r="AD61" s="26">
        <f t="shared" si="12"/>
        <v>1</v>
      </c>
      <c r="AE61" s="26">
        <f t="shared" si="12"/>
        <v>0</v>
      </c>
    </row>
    <row r="62" spans="1:31" ht="12.75">
      <c r="A62" s="111">
        <v>25</v>
      </c>
      <c r="B62" s="105" t="s">
        <v>2</v>
      </c>
      <c r="C62" s="26">
        <f aca="true" t="shared" si="37" ref="C62:Z62">IF(C29=$B29,1,0)</f>
        <v>0</v>
      </c>
      <c r="D62" s="26">
        <f t="shared" si="37"/>
        <v>0</v>
      </c>
      <c r="E62" s="26">
        <f t="shared" si="37"/>
        <v>0</v>
      </c>
      <c r="F62" s="26">
        <f t="shared" si="37"/>
        <v>1</v>
      </c>
      <c r="G62" s="26">
        <f t="shared" si="37"/>
        <v>1</v>
      </c>
      <c r="H62" s="26">
        <f t="shared" si="37"/>
        <v>1</v>
      </c>
      <c r="I62" s="26">
        <f t="shared" si="11"/>
        <v>1</v>
      </c>
      <c r="J62" s="26">
        <f t="shared" si="37"/>
        <v>0</v>
      </c>
      <c r="K62" s="26">
        <f t="shared" si="37"/>
        <v>1</v>
      </c>
      <c r="L62" s="26">
        <f t="shared" si="37"/>
        <v>1</v>
      </c>
      <c r="M62" s="26">
        <f t="shared" si="37"/>
        <v>1</v>
      </c>
      <c r="N62" s="26">
        <f t="shared" si="37"/>
        <v>1</v>
      </c>
      <c r="O62" s="26">
        <f t="shared" si="37"/>
        <v>0</v>
      </c>
      <c r="P62" s="26">
        <f t="shared" si="37"/>
        <v>1</v>
      </c>
      <c r="Q62" s="26">
        <f t="shared" si="37"/>
        <v>1</v>
      </c>
      <c r="R62" s="26">
        <f t="shared" si="37"/>
        <v>1</v>
      </c>
      <c r="S62" s="26">
        <f t="shared" si="37"/>
        <v>0</v>
      </c>
      <c r="T62" s="26">
        <f t="shared" si="37"/>
        <v>1</v>
      </c>
      <c r="U62" s="26">
        <f t="shared" si="37"/>
        <v>0</v>
      </c>
      <c r="V62" s="26">
        <f t="shared" si="37"/>
        <v>1</v>
      </c>
      <c r="W62" s="26">
        <f t="shared" si="37"/>
        <v>0</v>
      </c>
      <c r="X62" s="26">
        <f t="shared" si="37"/>
        <v>1</v>
      </c>
      <c r="Y62" s="26">
        <f t="shared" si="37"/>
        <v>0</v>
      </c>
      <c r="Z62" s="26">
        <f t="shared" si="37"/>
        <v>0</v>
      </c>
      <c r="AA62" s="26">
        <f t="shared" si="14"/>
        <v>1</v>
      </c>
      <c r="AB62" s="26">
        <f t="shared" si="12"/>
        <v>1</v>
      </c>
      <c r="AC62" s="26">
        <f t="shared" si="12"/>
        <v>1</v>
      </c>
      <c r="AD62" s="26">
        <f t="shared" si="12"/>
        <v>1</v>
      </c>
      <c r="AE62" s="26">
        <f t="shared" si="12"/>
        <v>0</v>
      </c>
    </row>
    <row r="63" spans="1:31" ht="12.75">
      <c r="A63" s="111">
        <v>26</v>
      </c>
      <c r="B63" s="105" t="s">
        <v>4</v>
      </c>
      <c r="C63" s="26">
        <f aca="true" t="shared" si="38" ref="C63:Z63">IF(C30=$B30,1,0)</f>
        <v>0</v>
      </c>
      <c r="D63" s="26">
        <f t="shared" si="38"/>
        <v>1</v>
      </c>
      <c r="E63" s="26">
        <f t="shared" si="38"/>
        <v>0</v>
      </c>
      <c r="F63" s="26">
        <f t="shared" si="38"/>
        <v>1</v>
      </c>
      <c r="G63" s="26">
        <f t="shared" si="38"/>
        <v>1</v>
      </c>
      <c r="H63" s="26">
        <f t="shared" si="38"/>
        <v>0</v>
      </c>
      <c r="I63" s="26">
        <f t="shared" si="11"/>
        <v>0</v>
      </c>
      <c r="J63" s="26">
        <f t="shared" si="38"/>
        <v>1</v>
      </c>
      <c r="K63" s="26">
        <f t="shared" si="38"/>
        <v>0</v>
      </c>
      <c r="L63" s="26">
        <f t="shared" si="38"/>
        <v>1</v>
      </c>
      <c r="M63" s="26">
        <f t="shared" si="38"/>
        <v>1</v>
      </c>
      <c r="N63" s="26">
        <f t="shared" si="38"/>
        <v>0</v>
      </c>
      <c r="O63" s="26">
        <f t="shared" si="38"/>
        <v>0</v>
      </c>
      <c r="P63" s="26">
        <f t="shared" si="38"/>
        <v>0</v>
      </c>
      <c r="Q63" s="26">
        <f t="shared" si="38"/>
        <v>0</v>
      </c>
      <c r="R63" s="26">
        <f t="shared" si="38"/>
        <v>0</v>
      </c>
      <c r="S63" s="26">
        <f t="shared" si="38"/>
        <v>1</v>
      </c>
      <c r="T63" s="26">
        <f t="shared" si="38"/>
        <v>1</v>
      </c>
      <c r="U63" s="26">
        <f t="shared" si="38"/>
        <v>0</v>
      </c>
      <c r="V63" s="26">
        <f t="shared" si="38"/>
        <v>1</v>
      </c>
      <c r="W63" s="26">
        <f t="shared" si="38"/>
        <v>0</v>
      </c>
      <c r="X63" s="26">
        <f t="shared" si="38"/>
        <v>0</v>
      </c>
      <c r="Y63" s="26">
        <f t="shared" si="38"/>
        <v>0</v>
      </c>
      <c r="Z63" s="26">
        <f t="shared" si="38"/>
        <v>1</v>
      </c>
      <c r="AA63" s="26">
        <f t="shared" si="14"/>
        <v>0</v>
      </c>
      <c r="AB63" s="26">
        <f t="shared" si="12"/>
        <v>0</v>
      </c>
      <c r="AC63" s="26">
        <f t="shared" si="12"/>
        <v>1</v>
      </c>
      <c r="AD63" s="26">
        <f t="shared" si="12"/>
        <v>0</v>
      </c>
      <c r="AE63" s="26">
        <f t="shared" si="12"/>
        <v>0</v>
      </c>
    </row>
    <row r="64" spans="1:31" ht="12.75">
      <c r="A64" s="111">
        <v>27</v>
      </c>
      <c r="B64" s="105" t="s">
        <v>4</v>
      </c>
      <c r="C64" s="26">
        <f aca="true" t="shared" si="39" ref="C64:AE64">IF(C31=$B31,1,0)</f>
        <v>1</v>
      </c>
      <c r="D64" s="26">
        <f t="shared" si="39"/>
        <v>0</v>
      </c>
      <c r="E64" s="26">
        <f t="shared" si="39"/>
        <v>0</v>
      </c>
      <c r="F64" s="26">
        <f t="shared" si="39"/>
        <v>1</v>
      </c>
      <c r="G64" s="26">
        <f t="shared" si="39"/>
        <v>1</v>
      </c>
      <c r="H64" s="26">
        <f t="shared" si="39"/>
        <v>1</v>
      </c>
      <c r="I64" s="26">
        <f t="shared" si="11"/>
        <v>1</v>
      </c>
      <c r="J64" s="26">
        <f t="shared" si="39"/>
        <v>1</v>
      </c>
      <c r="K64" s="26">
        <f t="shared" si="39"/>
        <v>1</v>
      </c>
      <c r="L64" s="26">
        <f t="shared" si="39"/>
        <v>1</v>
      </c>
      <c r="M64" s="26">
        <f t="shared" si="39"/>
        <v>1</v>
      </c>
      <c r="N64" s="26">
        <f t="shared" si="39"/>
        <v>1</v>
      </c>
      <c r="O64" s="26">
        <f t="shared" si="39"/>
        <v>0</v>
      </c>
      <c r="P64" s="26">
        <f t="shared" si="39"/>
        <v>1</v>
      </c>
      <c r="Q64" s="26">
        <f t="shared" si="39"/>
        <v>1</v>
      </c>
      <c r="R64" s="26">
        <f t="shared" si="39"/>
        <v>1</v>
      </c>
      <c r="S64" s="26">
        <f t="shared" si="39"/>
        <v>1</v>
      </c>
      <c r="T64" s="26">
        <f t="shared" si="39"/>
        <v>1</v>
      </c>
      <c r="U64" s="26">
        <f t="shared" si="39"/>
        <v>0</v>
      </c>
      <c r="V64" s="26">
        <f t="shared" si="39"/>
        <v>1</v>
      </c>
      <c r="W64" s="26">
        <f t="shared" si="39"/>
        <v>0</v>
      </c>
      <c r="X64" s="26">
        <f t="shared" si="39"/>
        <v>1</v>
      </c>
      <c r="Y64" s="26">
        <f t="shared" si="39"/>
        <v>0</v>
      </c>
      <c r="Z64" s="26">
        <f t="shared" si="39"/>
        <v>1</v>
      </c>
      <c r="AA64" s="26">
        <f t="shared" si="39"/>
        <v>1</v>
      </c>
      <c r="AB64" s="26">
        <f t="shared" si="39"/>
        <v>1</v>
      </c>
      <c r="AC64" s="26">
        <f t="shared" si="39"/>
        <v>1</v>
      </c>
      <c r="AD64" s="26">
        <f t="shared" si="39"/>
        <v>1</v>
      </c>
      <c r="AE64" s="26">
        <f t="shared" si="39"/>
        <v>0</v>
      </c>
    </row>
    <row r="65" spans="1:31" ht="12.75">
      <c r="A65" s="111">
        <v>28</v>
      </c>
      <c r="B65" s="105" t="s">
        <v>2</v>
      </c>
      <c r="C65" s="26">
        <f aca="true" t="shared" si="40" ref="C65:AE65">IF(C32=$B32,1,0)</f>
        <v>1</v>
      </c>
      <c r="D65" s="26">
        <f t="shared" si="40"/>
        <v>0</v>
      </c>
      <c r="E65" s="26">
        <f t="shared" si="40"/>
        <v>0</v>
      </c>
      <c r="F65" s="26">
        <f t="shared" si="40"/>
        <v>1</v>
      </c>
      <c r="G65" s="26">
        <f t="shared" si="40"/>
        <v>1</v>
      </c>
      <c r="H65" s="26">
        <f t="shared" si="40"/>
        <v>1</v>
      </c>
      <c r="I65" s="26">
        <f t="shared" si="11"/>
        <v>1</v>
      </c>
      <c r="J65" s="26">
        <f t="shared" si="40"/>
        <v>1</v>
      </c>
      <c r="K65" s="26">
        <f t="shared" si="40"/>
        <v>0</v>
      </c>
      <c r="L65" s="26">
        <f t="shared" si="40"/>
        <v>1</v>
      </c>
      <c r="M65" s="26">
        <f t="shared" si="40"/>
        <v>1</v>
      </c>
      <c r="N65" s="26">
        <f t="shared" si="40"/>
        <v>0</v>
      </c>
      <c r="O65" s="26">
        <f t="shared" si="40"/>
        <v>0</v>
      </c>
      <c r="P65" s="26">
        <f t="shared" si="40"/>
        <v>1</v>
      </c>
      <c r="Q65" s="26">
        <f t="shared" si="40"/>
        <v>1</v>
      </c>
      <c r="R65" s="26">
        <f t="shared" si="40"/>
        <v>1</v>
      </c>
      <c r="S65" s="26">
        <f t="shared" si="40"/>
        <v>1</v>
      </c>
      <c r="T65" s="26">
        <f t="shared" si="40"/>
        <v>1</v>
      </c>
      <c r="U65" s="26">
        <f t="shared" si="40"/>
        <v>0</v>
      </c>
      <c r="V65" s="26">
        <f t="shared" si="40"/>
        <v>1</v>
      </c>
      <c r="W65" s="26">
        <f t="shared" si="40"/>
        <v>0</v>
      </c>
      <c r="X65" s="26">
        <f t="shared" si="40"/>
        <v>1</v>
      </c>
      <c r="Y65" s="26">
        <f t="shared" si="40"/>
        <v>0</v>
      </c>
      <c r="Z65" s="26">
        <f t="shared" si="40"/>
        <v>1</v>
      </c>
      <c r="AA65" s="26">
        <f t="shared" si="40"/>
        <v>1</v>
      </c>
      <c r="AB65" s="26">
        <f t="shared" si="40"/>
        <v>1</v>
      </c>
      <c r="AC65" s="26">
        <f t="shared" si="40"/>
        <v>1</v>
      </c>
      <c r="AD65" s="26">
        <f t="shared" si="40"/>
        <v>1</v>
      </c>
      <c r="AE65" s="26">
        <f t="shared" si="40"/>
        <v>0</v>
      </c>
    </row>
    <row r="66" spans="1:31" ht="12.75">
      <c r="A66" s="111">
        <v>29</v>
      </c>
      <c r="B66" s="105" t="s">
        <v>2</v>
      </c>
      <c r="C66" s="26">
        <f aca="true" t="shared" si="41" ref="C66:AE66">IF(C33=$B33,1,0)</f>
        <v>0</v>
      </c>
      <c r="D66" s="26">
        <f t="shared" si="41"/>
        <v>0</v>
      </c>
      <c r="E66" s="26">
        <f t="shared" si="41"/>
        <v>0</v>
      </c>
      <c r="F66" s="26">
        <f t="shared" si="41"/>
        <v>1</v>
      </c>
      <c r="G66" s="26">
        <f t="shared" si="41"/>
        <v>1</v>
      </c>
      <c r="H66" s="26">
        <f t="shared" si="41"/>
        <v>0</v>
      </c>
      <c r="I66" s="26">
        <f t="shared" si="11"/>
        <v>1</v>
      </c>
      <c r="J66" s="26">
        <f t="shared" si="41"/>
        <v>1</v>
      </c>
      <c r="K66" s="26">
        <f t="shared" si="41"/>
        <v>1</v>
      </c>
      <c r="L66" s="26">
        <f t="shared" si="41"/>
        <v>1</v>
      </c>
      <c r="M66" s="26">
        <f t="shared" si="41"/>
        <v>1</v>
      </c>
      <c r="N66" s="26">
        <f t="shared" si="41"/>
        <v>0</v>
      </c>
      <c r="O66" s="26">
        <f t="shared" si="41"/>
        <v>1</v>
      </c>
      <c r="P66" s="26">
        <f t="shared" si="41"/>
        <v>1</v>
      </c>
      <c r="Q66" s="26">
        <f t="shared" si="41"/>
        <v>1</v>
      </c>
      <c r="R66" s="26">
        <f t="shared" si="41"/>
        <v>1</v>
      </c>
      <c r="S66" s="26">
        <f t="shared" si="41"/>
        <v>1</v>
      </c>
      <c r="T66" s="26">
        <f t="shared" si="41"/>
        <v>1</v>
      </c>
      <c r="U66" s="26">
        <f t="shared" si="41"/>
        <v>0</v>
      </c>
      <c r="V66" s="26">
        <f t="shared" si="41"/>
        <v>0</v>
      </c>
      <c r="W66" s="26">
        <f t="shared" si="41"/>
        <v>0</v>
      </c>
      <c r="X66" s="26">
        <f t="shared" si="41"/>
        <v>1</v>
      </c>
      <c r="Y66" s="26">
        <f t="shared" si="41"/>
        <v>0</v>
      </c>
      <c r="Z66" s="26">
        <f t="shared" si="41"/>
        <v>0</v>
      </c>
      <c r="AA66" s="26">
        <f t="shared" si="41"/>
        <v>1</v>
      </c>
      <c r="AB66" s="26">
        <f t="shared" si="41"/>
        <v>1</v>
      </c>
      <c r="AC66" s="26">
        <f t="shared" si="41"/>
        <v>1</v>
      </c>
      <c r="AD66" s="26">
        <f t="shared" si="41"/>
        <v>0</v>
      </c>
      <c r="AE66" s="26">
        <f t="shared" si="41"/>
        <v>1</v>
      </c>
    </row>
    <row r="67" spans="1:31" ht="12.75">
      <c r="A67" s="147"/>
      <c r="B67" s="5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</row>
    <row r="68" ht="13.5" thickBot="1">
      <c r="AE68" s="28"/>
    </row>
    <row r="69" spans="1:31" ht="14.25" thickBot="1" thickTop="1">
      <c r="A69" s="106"/>
      <c r="B69" s="196" t="s">
        <v>257</v>
      </c>
      <c r="C69" s="106">
        <f>SUM(C38:C66)</f>
        <v>18</v>
      </c>
      <c r="D69" s="106">
        <f>SUM(D38:D66)</f>
        <v>8</v>
      </c>
      <c r="E69" s="106">
        <f aca="true" t="shared" si="42" ref="E69:AE69">SUM(E38:E66)</f>
        <v>10</v>
      </c>
      <c r="F69" s="106">
        <f t="shared" si="42"/>
        <v>12</v>
      </c>
      <c r="G69" s="106">
        <f t="shared" si="42"/>
        <v>25</v>
      </c>
      <c r="H69" s="106">
        <f t="shared" si="42"/>
        <v>22</v>
      </c>
      <c r="I69" s="106">
        <f t="shared" si="42"/>
        <v>15</v>
      </c>
      <c r="J69" s="106">
        <f t="shared" si="42"/>
        <v>18</v>
      </c>
      <c r="K69" s="106">
        <f t="shared" si="42"/>
        <v>16</v>
      </c>
      <c r="L69" s="106">
        <f t="shared" si="42"/>
        <v>15</v>
      </c>
      <c r="M69" s="106">
        <f t="shared" si="42"/>
        <v>19</v>
      </c>
      <c r="N69" s="106">
        <f t="shared" si="42"/>
        <v>16</v>
      </c>
      <c r="O69" s="106">
        <f t="shared" si="42"/>
        <v>15</v>
      </c>
      <c r="P69" s="106">
        <f t="shared" si="42"/>
        <v>15</v>
      </c>
      <c r="Q69" s="106">
        <f t="shared" si="42"/>
        <v>15</v>
      </c>
      <c r="R69" s="106">
        <f t="shared" si="42"/>
        <v>24</v>
      </c>
      <c r="S69" s="106">
        <f t="shared" si="42"/>
        <v>19</v>
      </c>
      <c r="T69" s="106">
        <f t="shared" si="42"/>
        <v>20</v>
      </c>
      <c r="U69" s="106">
        <f t="shared" si="42"/>
        <v>0</v>
      </c>
      <c r="V69" s="106">
        <f t="shared" si="42"/>
        <v>13</v>
      </c>
      <c r="W69" s="106">
        <f t="shared" si="42"/>
        <v>9</v>
      </c>
      <c r="X69" s="106">
        <f t="shared" si="42"/>
        <v>12</v>
      </c>
      <c r="Y69" s="106">
        <f t="shared" si="42"/>
        <v>0</v>
      </c>
      <c r="Z69" s="106">
        <f t="shared" si="42"/>
        <v>15</v>
      </c>
      <c r="AA69" s="106">
        <f t="shared" si="42"/>
        <v>14</v>
      </c>
      <c r="AB69" s="106">
        <f t="shared" si="42"/>
        <v>14</v>
      </c>
      <c r="AC69" s="106">
        <f t="shared" si="42"/>
        <v>19</v>
      </c>
      <c r="AD69" s="106">
        <f t="shared" si="42"/>
        <v>15</v>
      </c>
      <c r="AE69" s="106">
        <f t="shared" si="42"/>
        <v>11</v>
      </c>
    </row>
    <row r="70" spans="1:31" ht="14.25" thickBot="1" thickTop="1">
      <c r="A70" s="106"/>
      <c r="B70" s="189" t="s">
        <v>110</v>
      </c>
      <c r="C70" s="114">
        <f>(C69*70)/29</f>
        <v>43.44827586206897</v>
      </c>
      <c r="D70" s="114">
        <f>(D69*70)/29</f>
        <v>19.310344827586206</v>
      </c>
      <c r="E70" s="114">
        <f aca="true" t="shared" si="43" ref="E70:AE70">(E69*70)/29</f>
        <v>24.137931034482758</v>
      </c>
      <c r="F70" s="114">
        <f t="shared" si="43"/>
        <v>28.96551724137931</v>
      </c>
      <c r="G70" s="114">
        <f t="shared" si="43"/>
        <v>60.3448275862069</v>
      </c>
      <c r="H70" s="114">
        <f t="shared" si="43"/>
        <v>53.10344827586207</v>
      </c>
      <c r="I70" s="114">
        <f t="shared" si="43"/>
        <v>36.206896551724135</v>
      </c>
      <c r="J70" s="114">
        <f t="shared" si="43"/>
        <v>43.44827586206897</v>
      </c>
      <c r="K70" s="114">
        <f t="shared" si="43"/>
        <v>38.62068965517241</v>
      </c>
      <c r="L70" s="114">
        <f t="shared" si="43"/>
        <v>36.206896551724135</v>
      </c>
      <c r="M70" s="114">
        <f t="shared" si="43"/>
        <v>45.86206896551724</v>
      </c>
      <c r="N70" s="114">
        <f t="shared" si="43"/>
        <v>38.62068965517241</v>
      </c>
      <c r="O70" s="114">
        <f t="shared" si="43"/>
        <v>36.206896551724135</v>
      </c>
      <c r="P70" s="114">
        <f t="shared" si="43"/>
        <v>36.206896551724135</v>
      </c>
      <c r="Q70" s="114">
        <f t="shared" si="43"/>
        <v>36.206896551724135</v>
      </c>
      <c r="R70" s="114">
        <f t="shared" si="43"/>
        <v>57.93103448275862</v>
      </c>
      <c r="S70" s="114">
        <f t="shared" si="43"/>
        <v>45.86206896551724</v>
      </c>
      <c r="T70" s="114">
        <f t="shared" si="43"/>
        <v>48.275862068965516</v>
      </c>
      <c r="U70" s="114">
        <f t="shared" si="43"/>
        <v>0</v>
      </c>
      <c r="V70" s="114">
        <f t="shared" si="43"/>
        <v>31.379310344827587</v>
      </c>
      <c r="W70" s="114">
        <f t="shared" si="43"/>
        <v>21.724137931034484</v>
      </c>
      <c r="X70" s="114">
        <f t="shared" si="43"/>
        <v>28.96551724137931</v>
      </c>
      <c r="Y70" s="114">
        <f t="shared" si="43"/>
        <v>0</v>
      </c>
      <c r="Z70" s="114">
        <f t="shared" si="43"/>
        <v>36.206896551724135</v>
      </c>
      <c r="AA70" s="114">
        <f t="shared" si="43"/>
        <v>33.793103448275865</v>
      </c>
      <c r="AB70" s="114">
        <f t="shared" si="43"/>
        <v>33.793103448275865</v>
      </c>
      <c r="AC70" s="114">
        <f t="shared" si="43"/>
        <v>45.86206896551724</v>
      </c>
      <c r="AD70" s="114">
        <f t="shared" si="43"/>
        <v>36.206896551724135</v>
      </c>
      <c r="AE70" s="114">
        <f t="shared" si="43"/>
        <v>26.551724137931036</v>
      </c>
    </row>
    <row r="71" ht="13.5" thickTop="1"/>
    <row r="73" spans="1:31" s="67" customFormat="1" ht="51">
      <c r="A73" s="92" t="s">
        <v>255</v>
      </c>
      <c r="B73" s="179"/>
      <c r="C73" s="182" t="s">
        <v>189</v>
      </c>
      <c r="D73" s="182" t="s">
        <v>190</v>
      </c>
      <c r="E73" s="182" t="s">
        <v>222</v>
      </c>
      <c r="F73" s="182" t="s">
        <v>223</v>
      </c>
      <c r="G73" s="182" t="s">
        <v>224</v>
      </c>
      <c r="H73" s="182" t="s">
        <v>225</v>
      </c>
      <c r="I73" s="182" t="s">
        <v>226</v>
      </c>
      <c r="J73" s="182" t="s">
        <v>227</v>
      </c>
      <c r="K73" s="182" t="s">
        <v>228</v>
      </c>
      <c r="L73" s="182" t="s">
        <v>229</v>
      </c>
      <c r="M73" s="182" t="s">
        <v>230</v>
      </c>
      <c r="N73" s="182" t="s">
        <v>231</v>
      </c>
      <c r="O73" s="182" t="s">
        <v>232</v>
      </c>
      <c r="P73" s="182" t="s">
        <v>233</v>
      </c>
      <c r="Q73" s="182" t="s">
        <v>234</v>
      </c>
      <c r="R73" s="182" t="s">
        <v>235</v>
      </c>
      <c r="S73" s="182" t="s">
        <v>236</v>
      </c>
      <c r="T73" s="182" t="s">
        <v>237</v>
      </c>
      <c r="U73" s="182" t="s">
        <v>238</v>
      </c>
      <c r="V73" s="182" t="s">
        <v>239</v>
      </c>
      <c r="W73" s="182" t="s">
        <v>240</v>
      </c>
      <c r="X73" s="182" t="s">
        <v>241</v>
      </c>
      <c r="Y73" s="182" t="s">
        <v>242</v>
      </c>
      <c r="Z73" s="182" t="s">
        <v>243</v>
      </c>
      <c r="AA73" s="182" t="s">
        <v>244</v>
      </c>
      <c r="AB73" s="182" t="s">
        <v>245</v>
      </c>
      <c r="AC73" s="182" t="s">
        <v>246</v>
      </c>
      <c r="AD73" s="182" t="s">
        <v>247</v>
      </c>
      <c r="AE73" s="182" t="s">
        <v>248</v>
      </c>
    </row>
    <row r="74" spans="1:31" ht="27">
      <c r="A74" s="180"/>
      <c r="B74" s="172"/>
      <c r="C74" s="177" t="s">
        <v>249</v>
      </c>
      <c r="D74" s="177" t="s">
        <v>249</v>
      </c>
      <c r="E74" s="177" t="s">
        <v>249</v>
      </c>
      <c r="F74" s="177" t="s">
        <v>249</v>
      </c>
      <c r="G74" s="177" t="s">
        <v>249</v>
      </c>
      <c r="H74" s="177" t="s">
        <v>249</v>
      </c>
      <c r="I74" s="177" t="s">
        <v>249</v>
      </c>
      <c r="J74" s="177" t="s">
        <v>249</v>
      </c>
      <c r="K74" s="177" t="s">
        <v>249</v>
      </c>
      <c r="L74" s="177" t="s">
        <v>249</v>
      </c>
      <c r="M74" s="177" t="s">
        <v>249</v>
      </c>
      <c r="N74" s="177" t="s">
        <v>249</v>
      </c>
      <c r="O74" s="177" t="s">
        <v>249</v>
      </c>
      <c r="P74" s="177" t="s">
        <v>249</v>
      </c>
      <c r="Q74" s="177" t="s">
        <v>249</v>
      </c>
      <c r="R74" s="177" t="s">
        <v>249</v>
      </c>
      <c r="S74" s="177" t="s">
        <v>249</v>
      </c>
      <c r="T74" s="177" t="s">
        <v>249</v>
      </c>
      <c r="U74" s="177" t="s">
        <v>249</v>
      </c>
      <c r="V74" s="177" t="s">
        <v>249</v>
      </c>
      <c r="W74" s="177" t="s">
        <v>249</v>
      </c>
      <c r="X74" s="177" t="s">
        <v>249</v>
      </c>
      <c r="Y74" s="177" t="s">
        <v>249</v>
      </c>
      <c r="Z74" s="177" t="s">
        <v>249</v>
      </c>
      <c r="AA74" s="177" t="s">
        <v>249</v>
      </c>
      <c r="AB74" s="177" t="s">
        <v>249</v>
      </c>
      <c r="AC74" s="177" t="s">
        <v>249</v>
      </c>
      <c r="AD74" s="177" t="s">
        <v>249</v>
      </c>
      <c r="AE74" s="177" t="s">
        <v>249</v>
      </c>
    </row>
    <row r="75" spans="1:31" ht="12.75">
      <c r="A75" s="2"/>
      <c r="B75" s="197" t="s">
        <v>257</v>
      </c>
      <c r="C75" s="106">
        <f>C69</f>
        <v>18</v>
      </c>
      <c r="D75" s="106">
        <f aca="true" t="shared" si="44" ref="D75:AB75">D69</f>
        <v>8</v>
      </c>
      <c r="E75" s="106">
        <f t="shared" si="44"/>
        <v>10</v>
      </c>
      <c r="F75" s="106">
        <f t="shared" si="44"/>
        <v>12</v>
      </c>
      <c r="G75" s="106">
        <f t="shared" si="44"/>
        <v>25</v>
      </c>
      <c r="H75" s="106">
        <f t="shared" si="44"/>
        <v>22</v>
      </c>
      <c r="I75" s="106">
        <f t="shared" si="44"/>
        <v>15</v>
      </c>
      <c r="J75" s="106">
        <f t="shared" si="44"/>
        <v>18</v>
      </c>
      <c r="K75" s="106">
        <f t="shared" si="44"/>
        <v>16</v>
      </c>
      <c r="L75" s="106">
        <f t="shared" si="44"/>
        <v>15</v>
      </c>
      <c r="M75" s="106">
        <f t="shared" si="44"/>
        <v>19</v>
      </c>
      <c r="N75" s="106">
        <f t="shared" si="44"/>
        <v>16</v>
      </c>
      <c r="O75" s="106">
        <f t="shared" si="44"/>
        <v>15</v>
      </c>
      <c r="P75" s="106">
        <f t="shared" si="44"/>
        <v>15</v>
      </c>
      <c r="Q75" s="106">
        <f t="shared" si="44"/>
        <v>15</v>
      </c>
      <c r="R75" s="106">
        <f t="shared" si="44"/>
        <v>24</v>
      </c>
      <c r="S75" s="106">
        <f t="shared" si="44"/>
        <v>19</v>
      </c>
      <c r="T75" s="106">
        <f t="shared" si="44"/>
        <v>20</v>
      </c>
      <c r="U75" s="106"/>
      <c r="V75" s="106">
        <f t="shared" si="44"/>
        <v>13</v>
      </c>
      <c r="W75" s="106">
        <f t="shared" si="44"/>
        <v>9</v>
      </c>
      <c r="X75" s="106">
        <f t="shared" si="44"/>
        <v>12</v>
      </c>
      <c r="Y75" s="106"/>
      <c r="Z75" s="106">
        <f t="shared" si="44"/>
        <v>15</v>
      </c>
      <c r="AA75" s="106">
        <f t="shared" si="44"/>
        <v>14</v>
      </c>
      <c r="AB75" s="106">
        <f t="shared" si="44"/>
        <v>14</v>
      </c>
      <c r="AC75" s="106">
        <f aca="true" t="shared" si="45" ref="AC75:AE76">AC69</f>
        <v>19</v>
      </c>
      <c r="AD75" s="106">
        <f t="shared" si="45"/>
        <v>15</v>
      </c>
      <c r="AE75" s="106">
        <f t="shared" si="45"/>
        <v>11</v>
      </c>
    </row>
    <row r="76" spans="1:31" ht="20.25">
      <c r="A76" s="171">
        <v>2012</v>
      </c>
      <c r="B76" s="37" t="s">
        <v>110</v>
      </c>
      <c r="C76" s="191">
        <f>C70</f>
        <v>43.44827586206897</v>
      </c>
      <c r="D76" s="191">
        <f aca="true" t="shared" si="46" ref="D76:AB76">D70</f>
        <v>19.310344827586206</v>
      </c>
      <c r="E76" s="191">
        <f t="shared" si="46"/>
        <v>24.137931034482758</v>
      </c>
      <c r="F76" s="191">
        <f t="shared" si="46"/>
        <v>28.96551724137931</v>
      </c>
      <c r="G76" s="191">
        <f t="shared" si="46"/>
        <v>60.3448275862069</v>
      </c>
      <c r="H76" s="191">
        <f t="shared" si="46"/>
        <v>53.10344827586207</v>
      </c>
      <c r="I76" s="191">
        <f t="shared" si="46"/>
        <v>36.206896551724135</v>
      </c>
      <c r="J76" s="191">
        <f t="shared" si="46"/>
        <v>43.44827586206897</v>
      </c>
      <c r="K76" s="191">
        <f t="shared" si="46"/>
        <v>38.62068965517241</v>
      </c>
      <c r="L76" s="191">
        <f t="shared" si="46"/>
        <v>36.206896551724135</v>
      </c>
      <c r="M76" s="191">
        <f t="shared" si="46"/>
        <v>45.86206896551724</v>
      </c>
      <c r="N76" s="191">
        <f t="shared" si="46"/>
        <v>38.62068965517241</v>
      </c>
      <c r="O76" s="191">
        <f t="shared" si="46"/>
        <v>36.206896551724135</v>
      </c>
      <c r="P76" s="191">
        <f t="shared" si="46"/>
        <v>36.206896551724135</v>
      </c>
      <c r="Q76" s="191">
        <f t="shared" si="46"/>
        <v>36.206896551724135</v>
      </c>
      <c r="R76" s="191">
        <f t="shared" si="46"/>
        <v>57.93103448275862</v>
      </c>
      <c r="S76" s="191">
        <f t="shared" si="46"/>
        <v>45.86206896551724</v>
      </c>
      <c r="T76" s="191">
        <f t="shared" si="46"/>
        <v>48.275862068965516</v>
      </c>
      <c r="U76" s="191"/>
      <c r="V76" s="191">
        <f t="shared" si="46"/>
        <v>31.379310344827587</v>
      </c>
      <c r="W76" s="191">
        <f t="shared" si="46"/>
        <v>21.724137931034484</v>
      </c>
      <c r="X76" s="191">
        <f t="shared" si="46"/>
        <v>28.96551724137931</v>
      </c>
      <c r="Y76" s="191"/>
      <c r="Z76" s="191">
        <f t="shared" si="46"/>
        <v>36.206896551724135</v>
      </c>
      <c r="AA76" s="191">
        <f t="shared" si="46"/>
        <v>33.793103448275865</v>
      </c>
      <c r="AB76" s="191">
        <f t="shared" si="46"/>
        <v>33.793103448275865</v>
      </c>
      <c r="AC76" s="191">
        <f t="shared" si="45"/>
        <v>45.86206896551724</v>
      </c>
      <c r="AD76" s="191">
        <f t="shared" si="45"/>
        <v>36.206896551724135</v>
      </c>
      <c r="AE76" s="191">
        <f t="shared" si="45"/>
        <v>26.551724137931036</v>
      </c>
    </row>
    <row r="78" spans="1:28" ht="12.75">
      <c r="A78" s="33"/>
      <c r="B78" s="24"/>
      <c r="C78" s="2"/>
      <c r="D78" s="33"/>
      <c r="E78" s="33"/>
      <c r="F78" s="33"/>
      <c r="G78" s="33"/>
      <c r="H78" s="2"/>
      <c r="I78" s="33"/>
      <c r="J78" s="24"/>
      <c r="K78" s="33"/>
      <c r="L78" s="24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</row>
    <row r="79" spans="1:28" ht="20.25">
      <c r="A79" s="34"/>
      <c r="B79" s="37"/>
      <c r="C79" s="38"/>
      <c r="D79" s="35"/>
      <c r="E79" s="35"/>
      <c r="F79" s="35"/>
      <c r="G79" s="35"/>
      <c r="H79" s="38"/>
      <c r="I79" s="35"/>
      <c r="J79" s="37"/>
      <c r="K79" s="35"/>
      <c r="L79" s="37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</row>
    <row r="80" spans="1:28" s="58" customFormat="1" ht="20.25">
      <c r="A80" s="55"/>
      <c r="B80" s="56"/>
      <c r="C80" s="49"/>
      <c r="D80" s="56"/>
      <c r="E80" s="56"/>
      <c r="F80" s="56"/>
      <c r="G80" s="56"/>
      <c r="H80" s="49"/>
      <c r="I80" s="56"/>
      <c r="J80" s="57"/>
      <c r="K80" s="56"/>
      <c r="L80" s="57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</row>
    <row r="81" spans="1:28" s="58" customFormat="1" ht="15" customHeight="1">
      <c r="A81" s="55"/>
      <c r="B81" s="56"/>
      <c r="C81" s="54"/>
      <c r="D81" s="54">
        <f aca="true" t="shared" si="47" ref="D81:AB81">D76-D79</f>
        <v>19.310344827586206</v>
      </c>
      <c r="E81" s="59">
        <f t="shared" si="47"/>
        <v>24.137931034482758</v>
      </c>
      <c r="F81" s="59">
        <f t="shared" si="47"/>
        <v>28.96551724137931</v>
      </c>
      <c r="G81" s="59">
        <f t="shared" si="47"/>
        <v>60.3448275862069</v>
      </c>
      <c r="H81" s="54"/>
      <c r="I81" s="54"/>
      <c r="J81" s="59">
        <f t="shared" si="47"/>
        <v>43.44827586206897</v>
      </c>
      <c r="K81" s="54">
        <f t="shared" si="47"/>
        <v>38.62068965517241</v>
      </c>
      <c r="L81" s="54">
        <f t="shared" si="47"/>
        <v>36.206896551724135</v>
      </c>
      <c r="M81" s="59">
        <f t="shared" si="47"/>
        <v>45.86206896551724</v>
      </c>
      <c r="N81" s="59">
        <f t="shared" si="47"/>
        <v>38.62068965517241</v>
      </c>
      <c r="O81" s="54">
        <f t="shared" si="47"/>
        <v>36.206896551724135</v>
      </c>
      <c r="P81" s="54"/>
      <c r="Q81" s="59">
        <f t="shared" si="47"/>
        <v>36.206896551724135</v>
      </c>
      <c r="R81" s="54">
        <f t="shared" si="47"/>
        <v>57.93103448275862</v>
      </c>
      <c r="S81" s="54">
        <f t="shared" si="47"/>
        <v>45.86206896551724</v>
      </c>
      <c r="T81" s="54">
        <f t="shared" si="47"/>
        <v>48.275862068965516</v>
      </c>
      <c r="U81" s="54">
        <f t="shared" si="47"/>
        <v>0</v>
      </c>
      <c r="V81" s="59">
        <f t="shared" si="47"/>
        <v>31.379310344827587</v>
      </c>
      <c r="W81" s="59">
        <f t="shared" si="47"/>
        <v>21.724137931034484</v>
      </c>
      <c r="X81" s="59">
        <f t="shared" si="47"/>
        <v>28.96551724137931</v>
      </c>
      <c r="Y81" s="59">
        <f t="shared" si="47"/>
        <v>0</v>
      </c>
      <c r="Z81" s="59">
        <f t="shared" si="47"/>
        <v>36.206896551724135</v>
      </c>
      <c r="AA81" s="54">
        <f t="shared" si="47"/>
        <v>33.793103448275865</v>
      </c>
      <c r="AB81" s="59">
        <f t="shared" si="47"/>
        <v>33.793103448275865</v>
      </c>
    </row>
    <row r="82" ht="13.5" thickBot="1"/>
    <row r="83" spans="2:7" ht="27.75" thickBot="1" thickTop="1">
      <c r="B83" s="173">
        <v>2012</v>
      </c>
      <c r="C83" s="116" t="s">
        <v>255</v>
      </c>
      <c r="D83" s="13" t="s">
        <v>42</v>
      </c>
      <c r="E83" s="13" t="s">
        <v>43</v>
      </c>
      <c r="F83" s="13" t="s">
        <v>44</v>
      </c>
      <c r="G83" s="13" t="s">
        <v>45</v>
      </c>
    </row>
    <row r="84" spans="2:7" ht="19.5" thickBot="1" thickTop="1">
      <c r="B84" s="174"/>
      <c r="C84" s="99" t="s">
        <v>257</v>
      </c>
      <c r="D84" s="15">
        <f>AVERAGE(C75:AE75)</f>
        <v>15.703703703703704</v>
      </c>
      <c r="E84" s="16">
        <f>MEDIAN(C75:AE75)</f>
        <v>15</v>
      </c>
      <c r="F84" s="16">
        <f>MAX(C75:AE75)</f>
        <v>25</v>
      </c>
      <c r="G84" s="16">
        <f>MIN(C75:AE75)</f>
        <v>8</v>
      </c>
    </row>
    <row r="85" spans="2:7" ht="19.5" thickBot="1" thickTop="1">
      <c r="B85" s="174"/>
      <c r="C85" s="14" t="s">
        <v>110</v>
      </c>
      <c r="D85" s="15">
        <f>AVERAGE(C76:AE76)</f>
        <v>37.90549169859515</v>
      </c>
      <c r="E85" s="15">
        <f>MEDIAN(C76:AE76)</f>
        <v>36.206896551724135</v>
      </c>
      <c r="F85" s="15">
        <f>MAX(C76:AE76)</f>
        <v>60.3448275862069</v>
      </c>
      <c r="G85" s="15">
        <f>MIN(C76:AE76)</f>
        <v>19.310344827586206</v>
      </c>
    </row>
    <row r="86" ht="19.5" thickBot="1" thickTop="1">
      <c r="B86" s="174"/>
    </row>
    <row r="87" spans="2:39" ht="19.5" thickBot="1" thickTop="1">
      <c r="B87" s="175"/>
      <c r="C87" s="32"/>
      <c r="D87" s="32" t="s">
        <v>42</v>
      </c>
      <c r="E87" s="32" t="s">
        <v>43</v>
      </c>
      <c r="F87" s="32" t="s">
        <v>44</v>
      </c>
      <c r="G87" s="32" t="s">
        <v>45</v>
      </c>
      <c r="AF87" s="28"/>
      <c r="AG87" s="28"/>
      <c r="AH87" s="28"/>
      <c r="AI87" s="28"/>
      <c r="AJ87" s="28"/>
      <c r="AK87" s="28"/>
      <c r="AL87" s="28"/>
      <c r="AM87" s="28"/>
    </row>
    <row r="88" spans="2:39" ht="19.5" thickBot="1" thickTop="1">
      <c r="B88" s="174"/>
      <c r="C88" s="14" t="s">
        <v>107</v>
      </c>
      <c r="D88" s="32">
        <v>14.458333333333334</v>
      </c>
      <c r="E88" s="32">
        <v>14</v>
      </c>
      <c r="F88" s="32">
        <v>19</v>
      </c>
      <c r="G88" s="32">
        <v>10</v>
      </c>
      <c r="AF88" s="28"/>
      <c r="AG88" s="28"/>
      <c r="AH88" s="28"/>
      <c r="AI88" s="28"/>
      <c r="AJ88" s="28"/>
      <c r="AK88" s="28"/>
      <c r="AL88" s="28"/>
      <c r="AM88" s="28"/>
    </row>
    <row r="89" spans="2:39" ht="19.5" thickBot="1" thickTop="1">
      <c r="B89" s="174"/>
      <c r="C89" s="14" t="s">
        <v>110</v>
      </c>
      <c r="D89" s="32">
        <v>38.92628205128205</v>
      </c>
      <c r="E89" s="32">
        <v>37.69230769230769</v>
      </c>
      <c r="F89" s="32">
        <v>51.15384615384615</v>
      </c>
      <c r="G89" s="32">
        <v>26.923076923076923</v>
      </c>
      <c r="AF89" s="28"/>
      <c r="AG89" s="28"/>
      <c r="AH89" s="28"/>
      <c r="AI89" s="28"/>
      <c r="AJ89" s="28"/>
      <c r="AK89" s="28"/>
      <c r="AL89" s="28"/>
      <c r="AM89" s="28"/>
    </row>
    <row r="90" spans="2:39" ht="18.75" thickTop="1">
      <c r="B90" s="174"/>
      <c r="AF90" s="28"/>
      <c r="AG90" s="28"/>
      <c r="AH90" s="28"/>
      <c r="AI90" s="28"/>
      <c r="AJ90" s="28"/>
      <c r="AK90" s="28"/>
      <c r="AL90" s="28"/>
      <c r="AM90" s="28"/>
    </row>
    <row r="91" spans="2:39" ht="18">
      <c r="B91" s="174"/>
      <c r="AF91" s="28"/>
      <c r="AG91" s="28"/>
      <c r="AH91" s="28"/>
      <c r="AI91" s="28"/>
      <c r="AJ91" s="28"/>
      <c r="AK91" s="28"/>
      <c r="AL91" s="28"/>
      <c r="AM91" s="28"/>
    </row>
    <row r="92" spans="2:39" s="68" customFormat="1" ht="18">
      <c r="B92" s="175">
        <v>2011</v>
      </c>
      <c r="C92" s="71"/>
      <c r="D92" s="70"/>
      <c r="E92" s="70"/>
      <c r="F92" s="70"/>
      <c r="G92" s="70"/>
      <c r="H92" s="71"/>
      <c r="I92" s="71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F92" s="73"/>
      <c r="AG92" s="72" t="s">
        <v>54</v>
      </c>
      <c r="AH92" s="72"/>
      <c r="AI92" s="72"/>
      <c r="AJ92" s="72"/>
      <c r="AK92" s="72"/>
      <c r="AL92" s="72"/>
      <c r="AM92" s="73"/>
    </row>
    <row r="93" spans="2:39" ht="12.75">
      <c r="B93" s="64" t="s">
        <v>55</v>
      </c>
      <c r="C93" s="2"/>
      <c r="D93" s="44">
        <v>62</v>
      </c>
      <c r="E93" s="44">
        <v>64</v>
      </c>
      <c r="F93" s="44">
        <v>48</v>
      </c>
      <c r="G93" s="44">
        <v>59</v>
      </c>
      <c r="H93" s="2"/>
      <c r="I93" s="2"/>
      <c r="J93" s="44">
        <v>60</v>
      </c>
      <c r="K93" s="44">
        <v>45</v>
      </c>
      <c r="L93" s="44">
        <v>53</v>
      </c>
      <c r="M93" s="44">
        <v>59</v>
      </c>
      <c r="N93" s="44">
        <v>56</v>
      </c>
      <c r="O93" s="44">
        <v>49</v>
      </c>
      <c r="P93" s="44">
        <v>59</v>
      </c>
      <c r="Q93" s="44">
        <v>47</v>
      </c>
      <c r="R93" s="44">
        <v>51</v>
      </c>
      <c r="S93" s="44">
        <v>52</v>
      </c>
      <c r="T93" s="44">
        <v>56</v>
      </c>
      <c r="U93" s="44">
        <v>54</v>
      </c>
      <c r="V93" s="44">
        <v>55</v>
      </c>
      <c r="W93" s="44">
        <v>61</v>
      </c>
      <c r="X93" s="44">
        <v>63</v>
      </c>
      <c r="Y93" s="44">
        <v>55</v>
      </c>
      <c r="Z93" s="44">
        <v>46</v>
      </c>
      <c r="AA93" s="44">
        <v>59</v>
      </c>
      <c r="AB93" s="44">
        <v>56</v>
      </c>
      <c r="AF93" s="28"/>
      <c r="AG93" s="42" t="s">
        <v>54</v>
      </c>
      <c r="AH93" s="42"/>
      <c r="AI93" s="42"/>
      <c r="AJ93" s="42"/>
      <c r="AK93" s="42"/>
      <c r="AL93" s="42"/>
      <c r="AM93" s="28"/>
    </row>
    <row r="94" spans="3:39" ht="13.5" thickBot="1">
      <c r="C94" s="28"/>
      <c r="H94" s="28"/>
      <c r="I94" s="28"/>
      <c r="AF94" s="28"/>
      <c r="AG94" s="28"/>
      <c r="AH94" s="28"/>
      <c r="AI94" s="28"/>
      <c r="AJ94" s="28"/>
      <c r="AK94" s="28"/>
      <c r="AL94" s="28"/>
      <c r="AM94" s="28"/>
    </row>
    <row r="95" spans="3:39" ht="24.75" thickBot="1">
      <c r="C95" s="63" t="s">
        <v>111</v>
      </c>
      <c r="D95" s="62" t="s">
        <v>49</v>
      </c>
      <c r="E95" s="62" t="s">
        <v>50</v>
      </c>
      <c r="F95" s="62" t="s">
        <v>51</v>
      </c>
      <c r="G95" s="62" t="s">
        <v>52</v>
      </c>
      <c r="H95" s="60"/>
      <c r="I95" s="45"/>
      <c r="J95" s="43"/>
      <c r="AF95" s="28"/>
      <c r="AG95" s="28"/>
      <c r="AH95" s="28"/>
      <c r="AI95" s="28"/>
      <c r="AJ95" s="28"/>
      <c r="AK95" s="28"/>
      <c r="AL95" s="28"/>
      <c r="AM95" s="28"/>
    </row>
    <row r="96" spans="3:39" ht="13.5" thickBot="1">
      <c r="C96" s="63"/>
      <c r="D96" s="63"/>
      <c r="E96" s="63"/>
      <c r="F96" s="63"/>
      <c r="G96" s="63"/>
      <c r="H96" s="61"/>
      <c r="I96" s="47"/>
      <c r="J96" s="43"/>
      <c r="AF96" s="28"/>
      <c r="AG96" s="28"/>
      <c r="AH96" s="28"/>
      <c r="AI96" s="28"/>
      <c r="AJ96" s="28"/>
      <c r="AK96" s="28"/>
      <c r="AL96" s="28"/>
      <c r="AM96" s="28"/>
    </row>
    <row r="97" spans="3:39" ht="13.5" thickBot="1">
      <c r="C97" s="63"/>
      <c r="D97" s="63">
        <f>AVERAGE(D93:AB93)</f>
        <v>55.17391304347826</v>
      </c>
      <c r="E97" s="63">
        <f>MEDIAN(D93:AB93)</f>
        <v>56</v>
      </c>
      <c r="F97" s="63">
        <f>MAX(D93:AB93)</f>
        <v>64</v>
      </c>
      <c r="G97" s="63">
        <f>MIN(D93:AB93)</f>
        <v>45</v>
      </c>
      <c r="H97" s="61"/>
      <c r="I97" s="47"/>
      <c r="J97" s="43"/>
      <c r="AF97" s="28"/>
      <c r="AG97" s="28"/>
      <c r="AH97" s="28"/>
      <c r="AI97" s="28"/>
      <c r="AJ97" s="28"/>
      <c r="AK97" s="28"/>
      <c r="AL97" s="28"/>
      <c r="AM97" s="28"/>
    </row>
    <row r="98" spans="3:39" ht="12.75">
      <c r="C98" s="46"/>
      <c r="D98" s="43"/>
      <c r="E98" s="43"/>
      <c r="F98" s="43"/>
      <c r="G98" s="43"/>
      <c r="H98" s="46"/>
      <c r="I98" s="46"/>
      <c r="J98" s="43"/>
      <c r="AF98" s="28"/>
      <c r="AG98" s="28"/>
      <c r="AH98" s="28"/>
      <c r="AI98" s="28"/>
      <c r="AJ98" s="28"/>
      <c r="AK98" s="28"/>
      <c r="AL98" s="28"/>
      <c r="AM98" s="28"/>
    </row>
    <row r="99" spans="3:39" ht="12.75">
      <c r="C99" s="43"/>
      <c r="D99" s="43"/>
      <c r="E99" s="43"/>
      <c r="F99" s="43"/>
      <c r="G99" s="43"/>
      <c r="H99" s="46"/>
      <c r="I99" s="46"/>
      <c r="J99" s="43"/>
      <c r="AF99" s="28"/>
      <c r="AG99" s="28"/>
      <c r="AH99" s="28"/>
      <c r="AI99" s="28"/>
      <c r="AJ99" s="28"/>
      <c r="AK99" s="28"/>
      <c r="AL99" s="28"/>
      <c r="AM99" s="28"/>
    </row>
    <row r="100" spans="8:39" ht="12.75">
      <c r="H100" s="28"/>
      <c r="I100" s="28"/>
      <c r="AF100" s="28"/>
      <c r="AG100" s="28"/>
      <c r="AH100" s="28"/>
      <c r="AI100" s="28"/>
      <c r="AJ100" s="28"/>
      <c r="AK100" s="28"/>
      <c r="AL100" s="28"/>
      <c r="AM100" s="28"/>
    </row>
  </sheetData>
  <sheetProtection/>
  <conditionalFormatting sqref="C97 J93:AB93 D93:G93 AG93:AL93">
    <cfRule type="cellIs" priority="1" dxfId="2" operator="lessThan" stopIfTrue="1">
      <formula>36</formula>
    </cfRule>
  </conditionalFormatting>
  <conditionalFormatting sqref="H97">
    <cfRule type="cellIs" priority="2" dxfId="0" operator="greaterThan" stopIfTrue="1">
      <formula>0</formula>
    </cfRule>
  </conditionalFormatting>
  <conditionalFormatting sqref="C95">
    <cfRule type="cellIs" priority="3" dxfId="0" operator="lessThan" stopIfTrue="1">
      <formula>31</formula>
    </cfRule>
  </conditionalFormatting>
  <printOptions/>
  <pageMargins left="0.25" right="0.19" top="0.25" bottom="0.26" header="0.25" footer="0"/>
  <pageSetup orientation="landscape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90"/>
  <sheetViews>
    <sheetView zoomScalePageLayoutView="0" workbookViewId="0" topLeftCell="A50">
      <selection activeCell="D88" sqref="D88"/>
    </sheetView>
  </sheetViews>
  <sheetFormatPr defaultColWidth="11.421875" defaultRowHeight="12.75"/>
  <cols>
    <col min="2" max="2" width="12.140625" style="0" customWidth="1"/>
    <col min="7" max="7" width="12.57421875" style="0" customWidth="1"/>
    <col min="12" max="12" width="10.421875" style="0" customWidth="1"/>
    <col min="16" max="16" width="10.140625" style="0" customWidth="1"/>
    <col min="18" max="18" width="9.8515625" style="0" customWidth="1"/>
    <col min="19" max="19" width="10.28125" style="0" customWidth="1"/>
    <col min="22" max="22" width="10.57421875" style="0" customWidth="1"/>
    <col min="28" max="30" width="12.421875" style="0" customWidth="1"/>
    <col min="31" max="32" width="10.140625" style="0" customWidth="1"/>
    <col min="33" max="33" width="10.7109375" style="0" customWidth="1"/>
    <col min="34" max="35" width="10.57421875" style="0" customWidth="1"/>
    <col min="36" max="36" width="10.140625" style="0" customWidth="1"/>
    <col min="37" max="37" width="8.421875" style="0" customWidth="1"/>
    <col min="38" max="38" width="10.28125" style="0" customWidth="1"/>
    <col min="39" max="39" width="10.8515625" style="0" customWidth="1"/>
  </cols>
  <sheetData>
    <row r="1" ht="12.75">
      <c r="A1" s="1" t="s">
        <v>150</v>
      </c>
    </row>
    <row r="3" spans="1:41" ht="51">
      <c r="A3" s="89" t="s">
        <v>150</v>
      </c>
      <c r="B3" s="4" t="s">
        <v>0</v>
      </c>
      <c r="C3" s="90" t="s">
        <v>123</v>
      </c>
      <c r="D3" s="90" t="s">
        <v>124</v>
      </c>
      <c r="E3" s="90" t="s">
        <v>125</v>
      </c>
      <c r="F3" s="90" t="s">
        <v>126</v>
      </c>
      <c r="G3" s="90" t="s">
        <v>127</v>
      </c>
      <c r="H3" s="90" t="s">
        <v>128</v>
      </c>
      <c r="I3" s="90" t="s">
        <v>129</v>
      </c>
      <c r="J3" s="90" t="s">
        <v>130</v>
      </c>
      <c r="K3" s="90" t="s">
        <v>131</v>
      </c>
      <c r="L3" s="90" t="s">
        <v>132</v>
      </c>
      <c r="M3" s="90" t="s">
        <v>133</v>
      </c>
      <c r="N3" s="90" t="s">
        <v>134</v>
      </c>
      <c r="O3" s="90" t="s">
        <v>135</v>
      </c>
      <c r="P3" s="90" t="s">
        <v>136</v>
      </c>
      <c r="Q3" s="90" t="s">
        <v>137</v>
      </c>
      <c r="R3" s="90" t="s">
        <v>138</v>
      </c>
      <c r="S3" s="90" t="s">
        <v>139</v>
      </c>
      <c r="T3" s="90" t="s">
        <v>140</v>
      </c>
      <c r="U3" s="90" t="s">
        <v>141</v>
      </c>
      <c r="V3" s="90" t="s">
        <v>142</v>
      </c>
      <c r="W3" s="90" t="s">
        <v>143</v>
      </c>
      <c r="X3" s="90" t="s">
        <v>144</v>
      </c>
      <c r="Y3" s="90" t="s">
        <v>145</v>
      </c>
      <c r="Z3" s="90" t="s">
        <v>146</v>
      </c>
      <c r="AA3" s="90" t="s">
        <v>147</v>
      </c>
      <c r="AB3" s="90" t="s">
        <v>148</v>
      </c>
      <c r="AC3" s="90" t="s">
        <v>149</v>
      </c>
      <c r="AD3" s="120" t="s">
        <v>150</v>
      </c>
      <c r="AE3" s="112" t="s">
        <v>14</v>
      </c>
      <c r="AF3" s="103" t="s">
        <v>0</v>
      </c>
      <c r="AG3" s="102" t="s">
        <v>6</v>
      </c>
      <c r="AH3" s="102" t="s">
        <v>7</v>
      </c>
      <c r="AI3" s="102" t="s">
        <v>8</v>
      </c>
      <c r="AJ3" s="102" t="s">
        <v>9</v>
      </c>
      <c r="AK3" s="102" t="s">
        <v>12</v>
      </c>
      <c r="AL3" s="102" t="s">
        <v>10</v>
      </c>
      <c r="AM3" s="102" t="s">
        <v>13</v>
      </c>
      <c r="AN3" s="103" t="s">
        <v>0</v>
      </c>
      <c r="AO3" s="134" t="s">
        <v>185</v>
      </c>
    </row>
    <row r="4" spans="1:41" ht="38.25">
      <c r="A4" s="2"/>
      <c r="B4" s="2"/>
      <c r="C4" s="79" t="s">
        <v>151</v>
      </c>
      <c r="D4" s="79" t="s">
        <v>151</v>
      </c>
      <c r="E4" s="79" t="s">
        <v>151</v>
      </c>
      <c r="F4" s="79" t="s">
        <v>151</v>
      </c>
      <c r="G4" s="79" t="s">
        <v>151</v>
      </c>
      <c r="H4" s="79" t="s">
        <v>151</v>
      </c>
      <c r="I4" s="79" t="s">
        <v>151</v>
      </c>
      <c r="J4" s="79" t="s">
        <v>151</v>
      </c>
      <c r="K4" s="79" t="s">
        <v>151</v>
      </c>
      <c r="L4" s="79" t="s">
        <v>151</v>
      </c>
      <c r="M4" s="79" t="s">
        <v>151</v>
      </c>
      <c r="N4" s="79" t="s">
        <v>151</v>
      </c>
      <c r="O4" s="79" t="s">
        <v>151</v>
      </c>
      <c r="P4" s="79" t="s">
        <v>151</v>
      </c>
      <c r="Q4" s="79" t="s">
        <v>151</v>
      </c>
      <c r="R4" s="79" t="s">
        <v>151</v>
      </c>
      <c r="S4" s="79" t="s">
        <v>151</v>
      </c>
      <c r="T4" s="79" t="s">
        <v>151</v>
      </c>
      <c r="U4" s="79" t="s">
        <v>151</v>
      </c>
      <c r="V4" s="79" t="s">
        <v>151</v>
      </c>
      <c r="W4" s="79" t="s">
        <v>151</v>
      </c>
      <c r="X4" s="79" t="s">
        <v>151</v>
      </c>
      <c r="Y4" s="79" t="s">
        <v>151</v>
      </c>
      <c r="Z4" s="79" t="s">
        <v>151</v>
      </c>
      <c r="AA4" s="79" t="s">
        <v>151</v>
      </c>
      <c r="AB4" s="79" t="s">
        <v>151</v>
      </c>
      <c r="AC4" s="79" t="s">
        <v>151</v>
      </c>
      <c r="AD4" s="93" t="s">
        <v>184</v>
      </c>
      <c r="AE4" s="2"/>
      <c r="AF4" s="10"/>
      <c r="AG4" s="2"/>
      <c r="AH4" s="2"/>
      <c r="AI4" s="2"/>
      <c r="AJ4" s="2"/>
      <c r="AK4" s="2"/>
      <c r="AL4" s="2"/>
      <c r="AM4" s="2"/>
      <c r="AN4" s="2"/>
      <c r="AO4" s="137"/>
    </row>
    <row r="5" spans="1:41" ht="12.75">
      <c r="A5" s="3">
        <v>1</v>
      </c>
      <c r="B5" s="21" t="s">
        <v>1</v>
      </c>
      <c r="C5" s="96" t="s">
        <v>1</v>
      </c>
      <c r="D5" s="96" t="s">
        <v>1</v>
      </c>
      <c r="E5" s="96" t="s">
        <v>1</v>
      </c>
      <c r="F5" s="96" t="s">
        <v>1</v>
      </c>
      <c r="G5" s="96" t="s">
        <v>1</v>
      </c>
      <c r="H5" s="96" t="s">
        <v>1</v>
      </c>
      <c r="I5" s="96" t="s">
        <v>1</v>
      </c>
      <c r="J5" s="96" t="s">
        <v>1</v>
      </c>
      <c r="K5" s="96" t="s">
        <v>1</v>
      </c>
      <c r="L5" s="96" t="s">
        <v>1</v>
      </c>
      <c r="M5" s="96" t="s">
        <v>1</v>
      </c>
      <c r="N5" s="96" t="s">
        <v>1</v>
      </c>
      <c r="O5" s="96" t="s">
        <v>1</v>
      </c>
      <c r="P5" s="96" t="s">
        <v>1</v>
      </c>
      <c r="Q5" s="96"/>
      <c r="R5" s="96" t="s">
        <v>1</v>
      </c>
      <c r="S5" s="26"/>
      <c r="T5" s="96" t="s">
        <v>1</v>
      </c>
      <c r="U5" s="96" t="s">
        <v>1</v>
      </c>
      <c r="V5" s="96" t="s">
        <v>1</v>
      </c>
      <c r="W5" s="96" t="s">
        <v>1</v>
      </c>
      <c r="X5" s="96" t="s">
        <v>1</v>
      </c>
      <c r="Y5" s="96" t="s">
        <v>1</v>
      </c>
      <c r="Z5" s="96" t="s">
        <v>1</v>
      </c>
      <c r="AA5" s="96" t="s">
        <v>1</v>
      </c>
      <c r="AB5" s="96" t="s">
        <v>1</v>
      </c>
      <c r="AC5" s="97" t="s">
        <v>1</v>
      </c>
      <c r="AD5" s="94"/>
      <c r="AE5" s="3">
        <v>1</v>
      </c>
      <c r="AF5" s="105" t="s">
        <v>1</v>
      </c>
      <c r="AG5" s="106">
        <f aca="true" t="shared" si="0" ref="AG5:AG34">COUNTIF($C5:$AC5,"A")</f>
        <v>0</v>
      </c>
      <c r="AH5" s="106">
        <f aca="true" t="shared" si="1" ref="AH5:AH34">COUNTIF($C5:$AC5,"B")</f>
        <v>0</v>
      </c>
      <c r="AI5" s="106">
        <f aca="true" t="shared" si="2" ref="AI5:AI34">COUNTIF($C5:$AC5,"C")</f>
        <v>25</v>
      </c>
      <c r="AJ5" s="106">
        <f aca="true" t="shared" si="3" ref="AJ5:AJ34">COUNTIF($C5:$AC5,"D")</f>
        <v>0</v>
      </c>
      <c r="AK5" s="106">
        <f aca="true" t="shared" si="4" ref="AK5:AK34">COUNTIF($C5:$AC5,"E")</f>
        <v>0</v>
      </c>
      <c r="AL5" s="106">
        <f aca="true" t="shared" si="5" ref="AL5:AL34">COUNTIF($C5:$AC5,"NR")</f>
        <v>0</v>
      </c>
      <c r="AM5" s="106">
        <f aca="true" t="shared" si="6" ref="AM5:AM34">COUNTIF($C5:$AC5,"2R")</f>
        <v>0</v>
      </c>
      <c r="AN5" s="110">
        <f aca="true" t="shared" si="7" ref="AN5:AN34">COUNTIF($C5:$AC5,AF5)</f>
        <v>25</v>
      </c>
      <c r="AO5" s="138">
        <f>(AN5*100)/25</f>
        <v>100</v>
      </c>
    </row>
    <row r="6" spans="1:41" ht="12.75">
      <c r="A6" s="3">
        <v>2</v>
      </c>
      <c r="B6" s="21" t="s">
        <v>2</v>
      </c>
      <c r="C6" s="96" t="s">
        <v>4</v>
      </c>
      <c r="D6" s="96" t="s">
        <v>3</v>
      </c>
      <c r="E6" s="96" t="s">
        <v>1</v>
      </c>
      <c r="F6" s="96" t="s">
        <v>3</v>
      </c>
      <c r="G6" s="96" t="s">
        <v>3</v>
      </c>
      <c r="H6" s="96" t="s">
        <v>3</v>
      </c>
      <c r="I6" s="96" t="s">
        <v>3</v>
      </c>
      <c r="J6" s="96" t="s">
        <v>3</v>
      </c>
      <c r="K6" s="96" t="s">
        <v>3</v>
      </c>
      <c r="L6" s="96" t="s">
        <v>4</v>
      </c>
      <c r="M6" s="96" t="s">
        <v>3</v>
      </c>
      <c r="N6" s="96" t="s">
        <v>4</v>
      </c>
      <c r="O6" s="96" t="s">
        <v>3</v>
      </c>
      <c r="P6" s="96" t="s">
        <v>3</v>
      </c>
      <c r="Q6" s="96"/>
      <c r="R6" s="96" t="s">
        <v>4</v>
      </c>
      <c r="S6" s="26"/>
      <c r="T6" s="96" t="s">
        <v>3</v>
      </c>
      <c r="U6" s="96" t="s">
        <v>3</v>
      </c>
      <c r="V6" s="96" t="s">
        <v>1</v>
      </c>
      <c r="W6" s="96" t="s">
        <v>3</v>
      </c>
      <c r="X6" s="96" t="s">
        <v>3</v>
      </c>
      <c r="Y6" s="96" t="s">
        <v>3</v>
      </c>
      <c r="Z6" s="96" t="s">
        <v>3</v>
      </c>
      <c r="AA6" s="96" t="s">
        <v>3</v>
      </c>
      <c r="AB6" s="96" t="s">
        <v>3</v>
      </c>
      <c r="AC6" s="97" t="s">
        <v>3</v>
      </c>
      <c r="AD6" s="94"/>
      <c r="AE6" s="3">
        <v>2</v>
      </c>
      <c r="AF6" s="105" t="s">
        <v>2</v>
      </c>
      <c r="AG6" s="106">
        <f t="shared" si="0"/>
        <v>4</v>
      </c>
      <c r="AH6" s="106">
        <f t="shared" si="1"/>
        <v>0</v>
      </c>
      <c r="AI6" s="106">
        <f t="shared" si="2"/>
        <v>2</v>
      </c>
      <c r="AJ6" s="106">
        <f t="shared" si="3"/>
        <v>19</v>
      </c>
      <c r="AK6" s="106">
        <f t="shared" si="4"/>
        <v>0</v>
      </c>
      <c r="AL6" s="106">
        <f t="shared" si="5"/>
        <v>0</v>
      </c>
      <c r="AM6" s="106">
        <f t="shared" si="6"/>
        <v>0</v>
      </c>
      <c r="AN6" s="110">
        <f t="shared" si="7"/>
        <v>0</v>
      </c>
      <c r="AO6" s="138">
        <f aca="true" t="shared" si="8" ref="AO6:AO34">(AN6*100)/25</f>
        <v>0</v>
      </c>
    </row>
    <row r="7" spans="1:41" ht="12.75">
      <c r="A7" s="3">
        <v>3</v>
      </c>
      <c r="B7" s="21" t="s">
        <v>2</v>
      </c>
      <c r="C7" s="96" t="s">
        <v>3</v>
      </c>
      <c r="D7" s="96" t="s">
        <v>2</v>
      </c>
      <c r="E7" s="96" t="s">
        <v>2</v>
      </c>
      <c r="F7" s="96" t="s">
        <v>2</v>
      </c>
      <c r="G7" s="96" t="s">
        <v>3</v>
      </c>
      <c r="H7" s="96" t="s">
        <v>2</v>
      </c>
      <c r="I7" s="96" t="s">
        <v>2</v>
      </c>
      <c r="J7" s="96" t="s">
        <v>3</v>
      </c>
      <c r="K7" s="96" t="s">
        <v>2</v>
      </c>
      <c r="L7" s="96" t="s">
        <v>2</v>
      </c>
      <c r="M7" s="96" t="s">
        <v>3</v>
      </c>
      <c r="N7" s="96" t="s">
        <v>3</v>
      </c>
      <c r="O7" s="96" t="s">
        <v>3</v>
      </c>
      <c r="P7" s="96" t="s">
        <v>3</v>
      </c>
      <c r="Q7" s="96"/>
      <c r="R7" s="96" t="s">
        <v>3</v>
      </c>
      <c r="S7" s="26"/>
      <c r="T7" s="96" t="s">
        <v>2</v>
      </c>
      <c r="U7" s="96" t="s">
        <v>2</v>
      </c>
      <c r="V7" s="96" t="s">
        <v>2</v>
      </c>
      <c r="W7" s="96" t="s">
        <v>2</v>
      </c>
      <c r="X7" s="96" t="s">
        <v>2</v>
      </c>
      <c r="Y7" s="96" t="s">
        <v>2</v>
      </c>
      <c r="Z7" s="96" t="s">
        <v>3</v>
      </c>
      <c r="AA7" s="96" t="s">
        <v>2</v>
      </c>
      <c r="AB7" s="96" t="s">
        <v>2</v>
      </c>
      <c r="AC7" s="97" t="s">
        <v>1</v>
      </c>
      <c r="AD7" s="94"/>
      <c r="AE7" s="3">
        <v>3</v>
      </c>
      <c r="AF7" s="105" t="s">
        <v>2</v>
      </c>
      <c r="AG7" s="106">
        <f t="shared" si="0"/>
        <v>0</v>
      </c>
      <c r="AH7" s="106">
        <f t="shared" si="1"/>
        <v>15</v>
      </c>
      <c r="AI7" s="106">
        <f t="shared" si="2"/>
        <v>1</v>
      </c>
      <c r="AJ7" s="106">
        <f t="shared" si="3"/>
        <v>9</v>
      </c>
      <c r="AK7" s="106">
        <f t="shared" si="4"/>
        <v>0</v>
      </c>
      <c r="AL7" s="106">
        <f t="shared" si="5"/>
        <v>0</v>
      </c>
      <c r="AM7" s="106">
        <f t="shared" si="6"/>
        <v>0</v>
      </c>
      <c r="AN7" s="110">
        <f t="shared" si="7"/>
        <v>15</v>
      </c>
      <c r="AO7" s="138">
        <f t="shared" si="8"/>
        <v>60</v>
      </c>
    </row>
    <row r="8" spans="1:41" ht="12.75">
      <c r="A8" s="3">
        <v>4</v>
      </c>
      <c r="B8" s="21" t="s">
        <v>4</v>
      </c>
      <c r="C8" s="96" t="s">
        <v>4</v>
      </c>
      <c r="D8" s="96" t="s">
        <v>4</v>
      </c>
      <c r="E8" s="96" t="s">
        <v>4</v>
      </c>
      <c r="F8" s="96" t="s">
        <v>2</v>
      </c>
      <c r="G8" s="96" t="s">
        <v>2</v>
      </c>
      <c r="H8" s="96" t="s">
        <v>2</v>
      </c>
      <c r="I8" s="96" t="s">
        <v>12</v>
      </c>
      <c r="J8" s="96" t="s">
        <v>12</v>
      </c>
      <c r="K8" s="96" t="s">
        <v>12</v>
      </c>
      <c r="L8" s="96" t="s">
        <v>1</v>
      </c>
      <c r="M8" s="96" t="s">
        <v>12</v>
      </c>
      <c r="N8" s="96" t="s">
        <v>4</v>
      </c>
      <c r="O8" s="96" t="s">
        <v>4</v>
      </c>
      <c r="P8" s="96" t="s">
        <v>5</v>
      </c>
      <c r="Q8" s="96"/>
      <c r="R8" s="96" t="s">
        <v>5</v>
      </c>
      <c r="S8" s="26"/>
      <c r="T8" s="96" t="s">
        <v>2</v>
      </c>
      <c r="U8" s="96" t="s">
        <v>2</v>
      </c>
      <c r="V8" s="96" t="s">
        <v>1</v>
      </c>
      <c r="W8" s="96" t="s">
        <v>1</v>
      </c>
      <c r="X8" s="96" t="s">
        <v>2</v>
      </c>
      <c r="Y8" s="96" t="s">
        <v>2</v>
      </c>
      <c r="Z8" s="96" t="s">
        <v>4</v>
      </c>
      <c r="AA8" s="96" t="s">
        <v>12</v>
      </c>
      <c r="AB8" s="96" t="s">
        <v>2</v>
      </c>
      <c r="AC8" s="97" t="s">
        <v>12</v>
      </c>
      <c r="AD8" s="94"/>
      <c r="AE8" s="3">
        <v>4</v>
      </c>
      <c r="AF8" s="105" t="s">
        <v>4</v>
      </c>
      <c r="AG8" s="106">
        <f t="shared" si="0"/>
        <v>6</v>
      </c>
      <c r="AH8" s="106">
        <f t="shared" si="1"/>
        <v>8</v>
      </c>
      <c r="AI8" s="106">
        <f t="shared" si="2"/>
        <v>3</v>
      </c>
      <c r="AJ8" s="106">
        <f t="shared" si="3"/>
        <v>0</v>
      </c>
      <c r="AK8" s="106">
        <f t="shared" si="4"/>
        <v>6</v>
      </c>
      <c r="AL8" s="106">
        <f t="shared" si="5"/>
        <v>2</v>
      </c>
      <c r="AM8" s="106">
        <f t="shared" si="6"/>
        <v>0</v>
      </c>
      <c r="AN8" s="110">
        <f t="shared" si="7"/>
        <v>6</v>
      </c>
      <c r="AO8" s="138">
        <f t="shared" si="8"/>
        <v>24</v>
      </c>
    </row>
    <row r="9" spans="1:41" ht="12.75">
      <c r="A9" s="3">
        <v>5</v>
      </c>
      <c r="B9" s="21" t="s">
        <v>2</v>
      </c>
      <c r="C9" s="96" t="s">
        <v>2</v>
      </c>
      <c r="D9" s="96" t="s">
        <v>2</v>
      </c>
      <c r="E9" s="96" t="s">
        <v>2</v>
      </c>
      <c r="F9" s="96" t="s">
        <v>2</v>
      </c>
      <c r="G9" s="96" t="s">
        <v>2</v>
      </c>
      <c r="H9" s="96" t="s">
        <v>2</v>
      </c>
      <c r="I9" s="96" t="s">
        <v>2</v>
      </c>
      <c r="J9" s="96" t="s">
        <v>2</v>
      </c>
      <c r="K9" s="96" t="s">
        <v>2</v>
      </c>
      <c r="L9" s="96" t="s">
        <v>2</v>
      </c>
      <c r="M9" s="96" t="s">
        <v>2</v>
      </c>
      <c r="N9" s="96" t="s">
        <v>2</v>
      </c>
      <c r="O9" s="96" t="s">
        <v>2</v>
      </c>
      <c r="P9" s="96" t="s">
        <v>2</v>
      </c>
      <c r="Q9" s="96"/>
      <c r="R9" s="96" t="s">
        <v>2</v>
      </c>
      <c r="S9" s="26"/>
      <c r="T9" s="96" t="s">
        <v>2</v>
      </c>
      <c r="U9" s="96" t="s">
        <v>2</v>
      </c>
      <c r="V9" s="96" t="s">
        <v>2</v>
      </c>
      <c r="W9" s="96" t="s">
        <v>2</v>
      </c>
      <c r="X9" s="96" t="s">
        <v>2</v>
      </c>
      <c r="Y9" s="96" t="s">
        <v>2</v>
      </c>
      <c r="Z9" s="96" t="s">
        <v>2</v>
      </c>
      <c r="AA9" s="96" t="s">
        <v>2</v>
      </c>
      <c r="AB9" s="96" t="s">
        <v>2</v>
      </c>
      <c r="AC9" s="97" t="s">
        <v>2</v>
      </c>
      <c r="AD9" s="94"/>
      <c r="AE9" s="3">
        <v>5</v>
      </c>
      <c r="AF9" s="105" t="s">
        <v>2</v>
      </c>
      <c r="AG9" s="106">
        <f t="shared" si="0"/>
        <v>0</v>
      </c>
      <c r="AH9" s="106">
        <f t="shared" si="1"/>
        <v>25</v>
      </c>
      <c r="AI9" s="106">
        <f t="shared" si="2"/>
        <v>0</v>
      </c>
      <c r="AJ9" s="106">
        <f t="shared" si="3"/>
        <v>0</v>
      </c>
      <c r="AK9" s="106">
        <f t="shared" si="4"/>
        <v>0</v>
      </c>
      <c r="AL9" s="106">
        <f t="shared" si="5"/>
        <v>0</v>
      </c>
      <c r="AM9" s="106">
        <f t="shared" si="6"/>
        <v>0</v>
      </c>
      <c r="AN9" s="110">
        <f t="shared" si="7"/>
        <v>25</v>
      </c>
      <c r="AO9" s="138">
        <f t="shared" si="8"/>
        <v>100</v>
      </c>
    </row>
    <row r="10" spans="1:41" ht="12.75">
      <c r="A10" s="3">
        <v>6</v>
      </c>
      <c r="B10" s="21" t="s">
        <v>1</v>
      </c>
      <c r="C10" s="96" t="s">
        <v>1</v>
      </c>
      <c r="D10" s="96" t="s">
        <v>1</v>
      </c>
      <c r="E10" s="96" t="s">
        <v>1</v>
      </c>
      <c r="F10" s="96" t="s">
        <v>1</v>
      </c>
      <c r="G10" s="96" t="s">
        <v>1</v>
      </c>
      <c r="H10" s="96" t="s">
        <v>1</v>
      </c>
      <c r="I10" s="96" t="s">
        <v>1</v>
      </c>
      <c r="J10" s="96" t="s">
        <v>1</v>
      </c>
      <c r="K10" s="96" t="s">
        <v>1</v>
      </c>
      <c r="L10" s="96" t="s">
        <v>2</v>
      </c>
      <c r="M10" s="96" t="s">
        <v>2</v>
      </c>
      <c r="N10" s="96" t="s">
        <v>4</v>
      </c>
      <c r="O10" s="96" t="s">
        <v>11</v>
      </c>
      <c r="P10" s="96" t="s">
        <v>1</v>
      </c>
      <c r="Q10" s="96"/>
      <c r="R10" s="96" t="s">
        <v>1</v>
      </c>
      <c r="S10" s="26"/>
      <c r="T10" s="96" t="s">
        <v>1</v>
      </c>
      <c r="U10" s="96" t="s">
        <v>1</v>
      </c>
      <c r="V10" s="96" t="s">
        <v>1</v>
      </c>
      <c r="W10" s="96" t="s">
        <v>1</v>
      </c>
      <c r="X10" s="96" t="s">
        <v>1</v>
      </c>
      <c r="Y10" s="96" t="s">
        <v>1</v>
      </c>
      <c r="Z10" s="96" t="s">
        <v>1</v>
      </c>
      <c r="AA10" s="96" t="s">
        <v>1</v>
      </c>
      <c r="AB10" s="96" t="s">
        <v>1</v>
      </c>
      <c r="AC10" s="97" t="s">
        <v>1</v>
      </c>
      <c r="AD10" s="94"/>
      <c r="AE10" s="3">
        <v>6</v>
      </c>
      <c r="AF10" s="105" t="s">
        <v>1</v>
      </c>
      <c r="AG10" s="106">
        <f t="shared" si="0"/>
        <v>1</v>
      </c>
      <c r="AH10" s="106">
        <f t="shared" si="1"/>
        <v>2</v>
      </c>
      <c r="AI10" s="106">
        <f t="shared" si="2"/>
        <v>21</v>
      </c>
      <c r="AJ10" s="106">
        <f t="shared" si="3"/>
        <v>0</v>
      </c>
      <c r="AK10" s="106">
        <f t="shared" si="4"/>
        <v>0</v>
      </c>
      <c r="AL10" s="106">
        <f t="shared" si="5"/>
        <v>0</v>
      </c>
      <c r="AM10" s="106">
        <f t="shared" si="6"/>
        <v>1</v>
      </c>
      <c r="AN10" s="110">
        <f t="shared" si="7"/>
        <v>21</v>
      </c>
      <c r="AO10" s="138">
        <f t="shared" si="8"/>
        <v>84</v>
      </c>
    </row>
    <row r="11" spans="1:41" ht="12.75">
      <c r="A11" s="3">
        <v>7</v>
      </c>
      <c r="B11" s="21" t="s">
        <v>3</v>
      </c>
      <c r="C11" s="96" t="s">
        <v>1</v>
      </c>
      <c r="D11" s="96" t="s">
        <v>3</v>
      </c>
      <c r="E11" s="96" t="s">
        <v>12</v>
      </c>
      <c r="F11" s="96" t="s">
        <v>4</v>
      </c>
      <c r="G11" s="96" t="s">
        <v>2</v>
      </c>
      <c r="H11" s="96" t="s">
        <v>4</v>
      </c>
      <c r="I11" s="96" t="s">
        <v>2</v>
      </c>
      <c r="J11" s="96" t="s">
        <v>2</v>
      </c>
      <c r="K11" s="96" t="s">
        <v>4</v>
      </c>
      <c r="L11" s="96" t="s">
        <v>1</v>
      </c>
      <c r="M11" s="96" t="s">
        <v>2</v>
      </c>
      <c r="N11" s="96" t="s">
        <v>2</v>
      </c>
      <c r="O11" s="96" t="s">
        <v>4</v>
      </c>
      <c r="P11" s="96" t="s">
        <v>1</v>
      </c>
      <c r="Q11" s="96"/>
      <c r="R11" s="96" t="s">
        <v>2</v>
      </c>
      <c r="S11" s="26"/>
      <c r="T11" s="96" t="s">
        <v>3</v>
      </c>
      <c r="U11" s="96" t="s">
        <v>3</v>
      </c>
      <c r="V11" s="96" t="s">
        <v>1</v>
      </c>
      <c r="W11" s="96" t="s">
        <v>1</v>
      </c>
      <c r="X11" s="96" t="s">
        <v>1</v>
      </c>
      <c r="Y11" s="96" t="s">
        <v>1</v>
      </c>
      <c r="Z11" s="96" t="s">
        <v>4</v>
      </c>
      <c r="AA11" s="96" t="s">
        <v>3</v>
      </c>
      <c r="AB11" s="96" t="s">
        <v>1</v>
      </c>
      <c r="AC11" s="97" t="s">
        <v>2</v>
      </c>
      <c r="AD11" s="94"/>
      <c r="AE11" s="3">
        <v>7</v>
      </c>
      <c r="AF11" s="105" t="s">
        <v>3</v>
      </c>
      <c r="AG11" s="106">
        <f t="shared" si="0"/>
        <v>5</v>
      </c>
      <c r="AH11" s="106">
        <f t="shared" si="1"/>
        <v>7</v>
      </c>
      <c r="AI11" s="106">
        <f t="shared" si="2"/>
        <v>8</v>
      </c>
      <c r="AJ11" s="106">
        <f t="shared" si="3"/>
        <v>4</v>
      </c>
      <c r="AK11" s="106">
        <f t="shared" si="4"/>
        <v>1</v>
      </c>
      <c r="AL11" s="106">
        <f t="shared" si="5"/>
        <v>0</v>
      </c>
      <c r="AM11" s="106">
        <f t="shared" si="6"/>
        <v>0</v>
      </c>
      <c r="AN11" s="110">
        <f t="shared" si="7"/>
        <v>4</v>
      </c>
      <c r="AO11" s="138">
        <f t="shared" si="8"/>
        <v>16</v>
      </c>
    </row>
    <row r="12" spans="1:41" ht="12.75">
      <c r="A12" s="3">
        <v>8</v>
      </c>
      <c r="B12" s="21" t="s">
        <v>3</v>
      </c>
      <c r="C12" s="96" t="s">
        <v>3</v>
      </c>
      <c r="D12" s="96" t="s">
        <v>3</v>
      </c>
      <c r="E12" s="96" t="s">
        <v>3</v>
      </c>
      <c r="F12" s="96" t="s">
        <v>3</v>
      </c>
      <c r="G12" s="96" t="s">
        <v>3</v>
      </c>
      <c r="H12" s="96" t="s">
        <v>3</v>
      </c>
      <c r="I12" s="96" t="s">
        <v>3</v>
      </c>
      <c r="J12" s="96" t="s">
        <v>3</v>
      </c>
      <c r="K12" s="96" t="s">
        <v>3</v>
      </c>
      <c r="L12" s="96" t="s">
        <v>3</v>
      </c>
      <c r="M12" s="96" t="s">
        <v>3</v>
      </c>
      <c r="N12" s="96" t="s">
        <v>3</v>
      </c>
      <c r="O12" s="96" t="s">
        <v>5</v>
      </c>
      <c r="P12" s="96" t="s">
        <v>3</v>
      </c>
      <c r="Q12" s="96"/>
      <c r="R12" s="96" t="s">
        <v>3</v>
      </c>
      <c r="S12" s="26"/>
      <c r="T12" s="96" t="s">
        <v>3</v>
      </c>
      <c r="U12" s="96" t="s">
        <v>3</v>
      </c>
      <c r="V12" s="96" t="s">
        <v>3</v>
      </c>
      <c r="W12" s="96" t="s">
        <v>3</v>
      </c>
      <c r="X12" s="96" t="s">
        <v>3</v>
      </c>
      <c r="Y12" s="96" t="s">
        <v>3</v>
      </c>
      <c r="Z12" s="96" t="s">
        <v>3</v>
      </c>
      <c r="AA12" s="96" t="s">
        <v>3</v>
      </c>
      <c r="AB12" s="96" t="s">
        <v>3</v>
      </c>
      <c r="AC12" s="97" t="s">
        <v>3</v>
      </c>
      <c r="AD12" s="94"/>
      <c r="AE12" s="3">
        <v>8</v>
      </c>
      <c r="AF12" s="105" t="s">
        <v>3</v>
      </c>
      <c r="AG12" s="106">
        <f t="shared" si="0"/>
        <v>0</v>
      </c>
      <c r="AH12" s="106">
        <f t="shared" si="1"/>
        <v>0</v>
      </c>
      <c r="AI12" s="106">
        <f t="shared" si="2"/>
        <v>0</v>
      </c>
      <c r="AJ12" s="106">
        <f t="shared" si="3"/>
        <v>24</v>
      </c>
      <c r="AK12" s="106">
        <f t="shared" si="4"/>
        <v>0</v>
      </c>
      <c r="AL12" s="106">
        <f t="shared" si="5"/>
        <v>1</v>
      </c>
      <c r="AM12" s="106">
        <f t="shared" si="6"/>
        <v>0</v>
      </c>
      <c r="AN12" s="110">
        <f t="shared" si="7"/>
        <v>24</v>
      </c>
      <c r="AO12" s="138">
        <f t="shared" si="8"/>
        <v>96</v>
      </c>
    </row>
    <row r="13" spans="1:41" ht="12.75">
      <c r="A13" s="3">
        <v>9</v>
      </c>
      <c r="B13" s="21" t="s">
        <v>2</v>
      </c>
      <c r="C13" s="96" t="s">
        <v>4</v>
      </c>
      <c r="D13" s="96" t="s">
        <v>4</v>
      </c>
      <c r="E13" s="96" t="s">
        <v>2</v>
      </c>
      <c r="F13" s="96" t="s">
        <v>4</v>
      </c>
      <c r="G13" s="96" t="s">
        <v>4</v>
      </c>
      <c r="H13" s="96" t="s">
        <v>4</v>
      </c>
      <c r="I13" s="96" t="s">
        <v>4</v>
      </c>
      <c r="J13" s="96" t="s">
        <v>2</v>
      </c>
      <c r="K13" s="96" t="s">
        <v>4</v>
      </c>
      <c r="L13" s="96" t="s">
        <v>4</v>
      </c>
      <c r="M13" s="96" t="s">
        <v>4</v>
      </c>
      <c r="N13" s="96" t="s">
        <v>2</v>
      </c>
      <c r="O13" s="96" t="s">
        <v>4</v>
      </c>
      <c r="P13" s="96" t="s">
        <v>4</v>
      </c>
      <c r="Q13" s="96"/>
      <c r="R13" s="96" t="s">
        <v>2</v>
      </c>
      <c r="S13" s="26"/>
      <c r="T13" s="96" t="s">
        <v>4</v>
      </c>
      <c r="U13" s="96" t="s">
        <v>2</v>
      </c>
      <c r="V13" s="96" t="s">
        <v>4</v>
      </c>
      <c r="W13" s="96" t="s">
        <v>4</v>
      </c>
      <c r="X13" s="96" t="s">
        <v>4</v>
      </c>
      <c r="Y13" s="96" t="s">
        <v>4</v>
      </c>
      <c r="Z13" s="96" t="s">
        <v>4</v>
      </c>
      <c r="AA13" s="96" t="s">
        <v>2</v>
      </c>
      <c r="AB13" s="96" t="s">
        <v>12</v>
      </c>
      <c r="AC13" s="97" t="s">
        <v>4</v>
      </c>
      <c r="AD13" s="94"/>
      <c r="AE13" s="3">
        <v>9</v>
      </c>
      <c r="AF13" s="105" t="s">
        <v>2</v>
      </c>
      <c r="AG13" s="106">
        <f t="shared" si="0"/>
        <v>18</v>
      </c>
      <c r="AH13" s="106">
        <f t="shared" si="1"/>
        <v>6</v>
      </c>
      <c r="AI13" s="106">
        <f t="shared" si="2"/>
        <v>0</v>
      </c>
      <c r="AJ13" s="106">
        <f t="shared" si="3"/>
        <v>0</v>
      </c>
      <c r="AK13" s="106">
        <f t="shared" si="4"/>
        <v>1</v>
      </c>
      <c r="AL13" s="106">
        <f t="shared" si="5"/>
        <v>0</v>
      </c>
      <c r="AM13" s="106">
        <f t="shared" si="6"/>
        <v>0</v>
      </c>
      <c r="AN13" s="110">
        <f t="shared" si="7"/>
        <v>6</v>
      </c>
      <c r="AO13" s="138">
        <f t="shared" si="8"/>
        <v>24</v>
      </c>
    </row>
    <row r="14" spans="1:41" ht="12.75">
      <c r="A14" s="3">
        <v>10</v>
      </c>
      <c r="B14" s="21" t="s">
        <v>3</v>
      </c>
      <c r="C14" s="96" t="s">
        <v>3</v>
      </c>
      <c r="D14" s="96" t="s">
        <v>3</v>
      </c>
      <c r="E14" s="96" t="s">
        <v>1</v>
      </c>
      <c r="F14" s="96" t="s">
        <v>3</v>
      </c>
      <c r="G14" s="96" t="s">
        <v>3</v>
      </c>
      <c r="H14" s="96" t="s">
        <v>3</v>
      </c>
      <c r="I14" s="96" t="s">
        <v>3</v>
      </c>
      <c r="J14" s="96" t="s">
        <v>3</v>
      </c>
      <c r="K14" s="96" t="s">
        <v>3</v>
      </c>
      <c r="L14" s="96" t="s">
        <v>4</v>
      </c>
      <c r="M14" s="96" t="s">
        <v>3</v>
      </c>
      <c r="N14" s="96" t="s">
        <v>3</v>
      </c>
      <c r="O14" s="96" t="s">
        <v>3</v>
      </c>
      <c r="P14" s="96" t="s">
        <v>3</v>
      </c>
      <c r="Q14" s="96"/>
      <c r="R14" s="96" t="s">
        <v>3</v>
      </c>
      <c r="S14" s="26"/>
      <c r="T14" s="96" t="s">
        <v>3</v>
      </c>
      <c r="U14" s="96" t="s">
        <v>5</v>
      </c>
      <c r="V14" s="96" t="s">
        <v>3</v>
      </c>
      <c r="W14" s="96" t="s">
        <v>3</v>
      </c>
      <c r="X14" s="96" t="s">
        <v>3</v>
      </c>
      <c r="Y14" s="96" t="s">
        <v>1</v>
      </c>
      <c r="Z14" s="96" t="s">
        <v>4</v>
      </c>
      <c r="AA14" s="96" t="s">
        <v>3</v>
      </c>
      <c r="AB14" s="96" t="s">
        <v>3</v>
      </c>
      <c r="AC14" s="97" t="s">
        <v>3</v>
      </c>
      <c r="AD14" s="94"/>
      <c r="AE14" s="3">
        <v>10</v>
      </c>
      <c r="AF14" s="105" t="s">
        <v>3</v>
      </c>
      <c r="AG14" s="106">
        <f t="shared" si="0"/>
        <v>2</v>
      </c>
      <c r="AH14" s="106">
        <f t="shared" si="1"/>
        <v>0</v>
      </c>
      <c r="AI14" s="106">
        <f t="shared" si="2"/>
        <v>2</v>
      </c>
      <c r="AJ14" s="106">
        <f t="shared" si="3"/>
        <v>20</v>
      </c>
      <c r="AK14" s="106">
        <f t="shared" si="4"/>
        <v>0</v>
      </c>
      <c r="AL14" s="106">
        <f t="shared" si="5"/>
        <v>1</v>
      </c>
      <c r="AM14" s="106">
        <f t="shared" si="6"/>
        <v>0</v>
      </c>
      <c r="AN14" s="110">
        <f t="shared" si="7"/>
        <v>20</v>
      </c>
      <c r="AO14" s="138">
        <f t="shared" si="8"/>
        <v>80</v>
      </c>
    </row>
    <row r="15" spans="1:41" ht="12.75">
      <c r="A15" s="3">
        <v>11</v>
      </c>
      <c r="B15" s="21" t="s">
        <v>1</v>
      </c>
      <c r="C15" s="96" t="s">
        <v>1</v>
      </c>
      <c r="D15" s="96" t="s">
        <v>4</v>
      </c>
      <c r="E15" s="96" t="s">
        <v>4</v>
      </c>
      <c r="F15" s="96" t="s">
        <v>4</v>
      </c>
      <c r="G15" s="96" t="s">
        <v>4</v>
      </c>
      <c r="H15" s="96" t="s">
        <v>4</v>
      </c>
      <c r="I15" s="96" t="s">
        <v>4</v>
      </c>
      <c r="J15" s="96" t="s">
        <v>4</v>
      </c>
      <c r="K15" s="96" t="s">
        <v>4</v>
      </c>
      <c r="L15" s="96" t="s">
        <v>4</v>
      </c>
      <c r="M15" s="96" t="s">
        <v>1</v>
      </c>
      <c r="N15" s="96" t="s">
        <v>4</v>
      </c>
      <c r="O15" s="96" t="s">
        <v>4</v>
      </c>
      <c r="P15" s="96" t="s">
        <v>4</v>
      </c>
      <c r="Q15" s="96"/>
      <c r="R15" s="96" t="s">
        <v>4</v>
      </c>
      <c r="S15" s="26"/>
      <c r="T15" s="96" t="s">
        <v>4</v>
      </c>
      <c r="U15" s="96" t="s">
        <v>4</v>
      </c>
      <c r="V15" s="96" t="s">
        <v>4</v>
      </c>
      <c r="W15" s="96" t="s">
        <v>4</v>
      </c>
      <c r="X15" s="96" t="s">
        <v>4</v>
      </c>
      <c r="Y15" s="96" t="s">
        <v>4</v>
      </c>
      <c r="Z15" s="96" t="s">
        <v>4</v>
      </c>
      <c r="AA15" s="96" t="s">
        <v>1</v>
      </c>
      <c r="AB15" s="96" t="s">
        <v>4</v>
      </c>
      <c r="AC15" s="97" t="s">
        <v>4</v>
      </c>
      <c r="AD15" s="94"/>
      <c r="AE15" s="3">
        <v>11</v>
      </c>
      <c r="AF15" s="105" t="s">
        <v>1</v>
      </c>
      <c r="AG15" s="106">
        <f t="shared" si="0"/>
        <v>22</v>
      </c>
      <c r="AH15" s="106">
        <f t="shared" si="1"/>
        <v>0</v>
      </c>
      <c r="AI15" s="106">
        <f t="shared" si="2"/>
        <v>3</v>
      </c>
      <c r="AJ15" s="106">
        <f t="shared" si="3"/>
        <v>0</v>
      </c>
      <c r="AK15" s="106">
        <f t="shared" si="4"/>
        <v>0</v>
      </c>
      <c r="AL15" s="106">
        <f t="shared" si="5"/>
        <v>0</v>
      </c>
      <c r="AM15" s="106">
        <f t="shared" si="6"/>
        <v>0</v>
      </c>
      <c r="AN15" s="110">
        <f t="shared" si="7"/>
        <v>3</v>
      </c>
      <c r="AO15" s="138">
        <f t="shared" si="8"/>
        <v>12</v>
      </c>
    </row>
    <row r="16" spans="1:41" ht="12.75">
      <c r="A16" s="3">
        <v>12</v>
      </c>
      <c r="B16" s="21" t="s">
        <v>1</v>
      </c>
      <c r="C16" s="96" t="s">
        <v>1</v>
      </c>
      <c r="D16" s="96" t="s">
        <v>1</v>
      </c>
      <c r="E16" s="96" t="s">
        <v>2</v>
      </c>
      <c r="F16" s="96" t="s">
        <v>1</v>
      </c>
      <c r="G16" s="96" t="s">
        <v>1</v>
      </c>
      <c r="H16" s="96" t="s">
        <v>1</v>
      </c>
      <c r="I16" s="96" t="s">
        <v>1</v>
      </c>
      <c r="J16" s="96" t="s">
        <v>12</v>
      </c>
      <c r="K16" s="96" t="s">
        <v>1</v>
      </c>
      <c r="L16" s="96" t="s">
        <v>3</v>
      </c>
      <c r="M16" s="96" t="s">
        <v>4</v>
      </c>
      <c r="N16" s="96" t="s">
        <v>12</v>
      </c>
      <c r="O16" s="96" t="s">
        <v>2</v>
      </c>
      <c r="P16" s="96" t="s">
        <v>1</v>
      </c>
      <c r="Q16" s="96"/>
      <c r="R16" s="96" t="s">
        <v>4</v>
      </c>
      <c r="S16" s="26"/>
      <c r="T16" s="96" t="s">
        <v>1</v>
      </c>
      <c r="U16" s="96" t="s">
        <v>4</v>
      </c>
      <c r="V16" s="96" t="s">
        <v>1</v>
      </c>
      <c r="W16" s="96" t="s">
        <v>1</v>
      </c>
      <c r="X16" s="96" t="s">
        <v>4</v>
      </c>
      <c r="Y16" s="96" t="s">
        <v>1</v>
      </c>
      <c r="Z16" s="96" t="s">
        <v>4</v>
      </c>
      <c r="AA16" s="96" t="s">
        <v>4</v>
      </c>
      <c r="AB16" s="96" t="s">
        <v>2</v>
      </c>
      <c r="AC16" s="97" t="s">
        <v>12</v>
      </c>
      <c r="AD16" s="94"/>
      <c r="AE16" s="3">
        <v>12</v>
      </c>
      <c r="AF16" s="105" t="s">
        <v>1</v>
      </c>
      <c r="AG16" s="106">
        <f t="shared" si="0"/>
        <v>6</v>
      </c>
      <c r="AH16" s="106">
        <f t="shared" si="1"/>
        <v>3</v>
      </c>
      <c r="AI16" s="106">
        <f t="shared" si="2"/>
        <v>12</v>
      </c>
      <c r="AJ16" s="106">
        <f t="shared" si="3"/>
        <v>1</v>
      </c>
      <c r="AK16" s="106">
        <f t="shared" si="4"/>
        <v>3</v>
      </c>
      <c r="AL16" s="106">
        <f t="shared" si="5"/>
        <v>0</v>
      </c>
      <c r="AM16" s="106">
        <f t="shared" si="6"/>
        <v>0</v>
      </c>
      <c r="AN16" s="110">
        <f t="shared" si="7"/>
        <v>12</v>
      </c>
      <c r="AO16" s="138">
        <f t="shared" si="8"/>
        <v>48</v>
      </c>
    </row>
    <row r="17" spans="1:41" ht="12.75">
      <c r="A17" s="3">
        <v>13</v>
      </c>
      <c r="B17" s="21" t="s">
        <v>4</v>
      </c>
      <c r="C17" s="96" t="s">
        <v>2</v>
      </c>
      <c r="D17" s="96" t="s">
        <v>3</v>
      </c>
      <c r="E17" s="96" t="s">
        <v>3</v>
      </c>
      <c r="F17" s="96" t="s">
        <v>3</v>
      </c>
      <c r="G17" s="96" t="s">
        <v>4</v>
      </c>
      <c r="H17" s="96" t="s">
        <v>2</v>
      </c>
      <c r="I17" s="96" t="s">
        <v>3</v>
      </c>
      <c r="J17" s="96" t="s">
        <v>3</v>
      </c>
      <c r="K17" s="96" t="s">
        <v>3</v>
      </c>
      <c r="L17" s="96" t="s">
        <v>3</v>
      </c>
      <c r="M17" s="96" t="s">
        <v>4</v>
      </c>
      <c r="N17" s="96" t="s">
        <v>2</v>
      </c>
      <c r="O17" s="96" t="s">
        <v>3</v>
      </c>
      <c r="P17" s="96" t="s">
        <v>4</v>
      </c>
      <c r="Q17" s="96"/>
      <c r="R17" s="96" t="s">
        <v>1</v>
      </c>
      <c r="S17" s="26"/>
      <c r="T17" s="96" t="s">
        <v>2</v>
      </c>
      <c r="U17" s="96" t="s">
        <v>3</v>
      </c>
      <c r="V17" s="96" t="s">
        <v>4</v>
      </c>
      <c r="W17" s="96" t="s">
        <v>2</v>
      </c>
      <c r="X17" s="96" t="s">
        <v>4</v>
      </c>
      <c r="Y17" s="96" t="s">
        <v>4</v>
      </c>
      <c r="Z17" s="96" t="s">
        <v>2</v>
      </c>
      <c r="AA17" s="96" t="s">
        <v>3</v>
      </c>
      <c r="AB17" s="96" t="s">
        <v>2</v>
      </c>
      <c r="AC17" s="97" t="s">
        <v>3</v>
      </c>
      <c r="AD17" s="94"/>
      <c r="AE17" s="3">
        <v>13</v>
      </c>
      <c r="AF17" s="105" t="s">
        <v>4</v>
      </c>
      <c r="AG17" s="106">
        <f t="shared" si="0"/>
        <v>6</v>
      </c>
      <c r="AH17" s="106">
        <f t="shared" si="1"/>
        <v>7</v>
      </c>
      <c r="AI17" s="106">
        <f t="shared" si="2"/>
        <v>1</v>
      </c>
      <c r="AJ17" s="106">
        <f t="shared" si="3"/>
        <v>11</v>
      </c>
      <c r="AK17" s="106">
        <f t="shared" si="4"/>
        <v>0</v>
      </c>
      <c r="AL17" s="106">
        <f t="shared" si="5"/>
        <v>0</v>
      </c>
      <c r="AM17" s="106">
        <f t="shared" si="6"/>
        <v>0</v>
      </c>
      <c r="AN17" s="110">
        <f t="shared" si="7"/>
        <v>6</v>
      </c>
      <c r="AO17" s="138">
        <f t="shared" si="8"/>
        <v>24</v>
      </c>
    </row>
    <row r="18" spans="1:41" ht="12.75">
      <c r="A18" s="3">
        <v>14</v>
      </c>
      <c r="B18" s="21" t="s">
        <v>4</v>
      </c>
      <c r="C18" s="96" t="s">
        <v>4</v>
      </c>
      <c r="D18" s="96" t="s">
        <v>4</v>
      </c>
      <c r="E18" s="96" t="s">
        <v>4</v>
      </c>
      <c r="F18" s="96" t="s">
        <v>4</v>
      </c>
      <c r="G18" s="96" t="s">
        <v>4</v>
      </c>
      <c r="H18" s="96" t="s">
        <v>4</v>
      </c>
      <c r="I18" s="96" t="s">
        <v>4</v>
      </c>
      <c r="J18" s="96" t="s">
        <v>4</v>
      </c>
      <c r="K18" s="96" t="s">
        <v>4</v>
      </c>
      <c r="L18" s="96" t="s">
        <v>4</v>
      </c>
      <c r="M18" s="96" t="s">
        <v>4</v>
      </c>
      <c r="N18" s="96" t="s">
        <v>4</v>
      </c>
      <c r="O18" s="96" t="s">
        <v>1</v>
      </c>
      <c r="P18" s="96" t="s">
        <v>4</v>
      </c>
      <c r="Q18" s="96"/>
      <c r="R18" s="96" t="s">
        <v>4</v>
      </c>
      <c r="S18" s="26"/>
      <c r="T18" s="96" t="s">
        <v>4</v>
      </c>
      <c r="U18" s="96" t="s">
        <v>4</v>
      </c>
      <c r="V18" s="96" t="s">
        <v>4</v>
      </c>
      <c r="W18" s="96" t="s">
        <v>4</v>
      </c>
      <c r="X18" s="96" t="s">
        <v>4</v>
      </c>
      <c r="Y18" s="96" t="s">
        <v>4</v>
      </c>
      <c r="Z18" s="96" t="s">
        <v>4</v>
      </c>
      <c r="AA18" s="96" t="s">
        <v>4</v>
      </c>
      <c r="AB18" s="96" t="s">
        <v>4</v>
      </c>
      <c r="AC18" s="97" t="s">
        <v>4</v>
      </c>
      <c r="AD18" s="94"/>
      <c r="AE18" s="3">
        <v>14</v>
      </c>
      <c r="AF18" s="105" t="s">
        <v>4</v>
      </c>
      <c r="AG18" s="106">
        <f t="shared" si="0"/>
        <v>24</v>
      </c>
      <c r="AH18" s="106">
        <f t="shared" si="1"/>
        <v>0</v>
      </c>
      <c r="AI18" s="106">
        <f t="shared" si="2"/>
        <v>1</v>
      </c>
      <c r="AJ18" s="106">
        <f t="shared" si="3"/>
        <v>0</v>
      </c>
      <c r="AK18" s="106">
        <f t="shared" si="4"/>
        <v>0</v>
      </c>
      <c r="AL18" s="106">
        <f t="shared" si="5"/>
        <v>0</v>
      </c>
      <c r="AM18" s="106">
        <f t="shared" si="6"/>
        <v>0</v>
      </c>
      <c r="AN18" s="110">
        <f t="shared" si="7"/>
        <v>24</v>
      </c>
      <c r="AO18" s="138">
        <f t="shared" si="8"/>
        <v>96</v>
      </c>
    </row>
    <row r="19" spans="1:41" ht="12.75">
      <c r="A19" s="3">
        <v>15</v>
      </c>
      <c r="B19" s="21" t="s">
        <v>2</v>
      </c>
      <c r="C19" s="96" t="s">
        <v>2</v>
      </c>
      <c r="D19" s="96" t="s">
        <v>2</v>
      </c>
      <c r="E19" s="96" t="s">
        <v>2</v>
      </c>
      <c r="F19" s="96" t="s">
        <v>2</v>
      </c>
      <c r="G19" s="96" t="s">
        <v>3</v>
      </c>
      <c r="H19" s="96" t="s">
        <v>2</v>
      </c>
      <c r="I19" s="96" t="s">
        <v>4</v>
      </c>
      <c r="J19" s="96" t="s">
        <v>4</v>
      </c>
      <c r="K19" s="96" t="s">
        <v>4</v>
      </c>
      <c r="L19" s="96" t="s">
        <v>2</v>
      </c>
      <c r="M19" s="96" t="s">
        <v>2</v>
      </c>
      <c r="N19" s="96" t="s">
        <v>3</v>
      </c>
      <c r="O19" s="96" t="s">
        <v>2</v>
      </c>
      <c r="P19" s="96" t="s">
        <v>2</v>
      </c>
      <c r="Q19" s="96"/>
      <c r="R19" s="96" t="s">
        <v>3</v>
      </c>
      <c r="S19" s="26"/>
      <c r="T19" s="96" t="s">
        <v>2</v>
      </c>
      <c r="U19" s="96" t="s">
        <v>4</v>
      </c>
      <c r="V19" s="96" t="s">
        <v>2</v>
      </c>
      <c r="W19" s="96" t="s">
        <v>2</v>
      </c>
      <c r="X19" s="96" t="s">
        <v>2</v>
      </c>
      <c r="Y19" s="96" t="s">
        <v>2</v>
      </c>
      <c r="Z19" s="96" t="s">
        <v>4</v>
      </c>
      <c r="AA19" s="96" t="s">
        <v>4</v>
      </c>
      <c r="AB19" s="96" t="s">
        <v>4</v>
      </c>
      <c r="AC19" s="97" t="s">
        <v>2</v>
      </c>
      <c r="AD19" s="94"/>
      <c r="AE19" s="3">
        <v>15</v>
      </c>
      <c r="AF19" s="105" t="s">
        <v>2</v>
      </c>
      <c r="AG19" s="106">
        <f t="shared" si="0"/>
        <v>7</v>
      </c>
      <c r="AH19" s="106">
        <f t="shared" si="1"/>
        <v>15</v>
      </c>
      <c r="AI19" s="106">
        <f t="shared" si="2"/>
        <v>0</v>
      </c>
      <c r="AJ19" s="106">
        <f t="shared" si="3"/>
        <v>3</v>
      </c>
      <c r="AK19" s="106">
        <f t="shared" si="4"/>
        <v>0</v>
      </c>
      <c r="AL19" s="106">
        <f t="shared" si="5"/>
        <v>0</v>
      </c>
      <c r="AM19" s="106">
        <f t="shared" si="6"/>
        <v>0</v>
      </c>
      <c r="AN19" s="110">
        <f t="shared" si="7"/>
        <v>15</v>
      </c>
      <c r="AO19" s="138">
        <f t="shared" si="8"/>
        <v>60</v>
      </c>
    </row>
    <row r="20" spans="1:41" ht="12.75">
      <c r="A20" s="3">
        <v>16</v>
      </c>
      <c r="B20" s="21" t="s">
        <v>1</v>
      </c>
      <c r="C20" s="96" t="s">
        <v>4</v>
      </c>
      <c r="D20" s="96" t="s">
        <v>4</v>
      </c>
      <c r="E20" s="96" t="s">
        <v>4</v>
      </c>
      <c r="F20" s="96" t="s">
        <v>12</v>
      </c>
      <c r="G20" s="96" t="s">
        <v>12</v>
      </c>
      <c r="H20" s="96" t="s">
        <v>12</v>
      </c>
      <c r="I20" s="96" t="s">
        <v>1</v>
      </c>
      <c r="J20" s="96" t="s">
        <v>4</v>
      </c>
      <c r="K20" s="96" t="s">
        <v>4</v>
      </c>
      <c r="L20" s="96" t="s">
        <v>2</v>
      </c>
      <c r="M20" s="96" t="s">
        <v>4</v>
      </c>
      <c r="N20" s="96" t="s">
        <v>4</v>
      </c>
      <c r="O20" s="96" t="s">
        <v>4</v>
      </c>
      <c r="P20" s="96" t="s">
        <v>4</v>
      </c>
      <c r="Q20" s="96"/>
      <c r="R20" s="96" t="s">
        <v>4</v>
      </c>
      <c r="S20" s="26"/>
      <c r="T20" s="96" t="s">
        <v>4</v>
      </c>
      <c r="U20" s="96" t="s">
        <v>4</v>
      </c>
      <c r="V20" s="96" t="s">
        <v>4</v>
      </c>
      <c r="W20" s="96" t="s">
        <v>4</v>
      </c>
      <c r="X20" s="96" t="s">
        <v>4</v>
      </c>
      <c r="Y20" s="96" t="s">
        <v>12</v>
      </c>
      <c r="Z20" s="96" t="s">
        <v>3</v>
      </c>
      <c r="AA20" s="96" t="s">
        <v>4</v>
      </c>
      <c r="AB20" s="96" t="s">
        <v>3</v>
      </c>
      <c r="AC20" s="97" t="s">
        <v>12</v>
      </c>
      <c r="AD20" s="94"/>
      <c r="AE20" s="3">
        <v>16</v>
      </c>
      <c r="AF20" s="105" t="s">
        <v>1</v>
      </c>
      <c r="AG20" s="106">
        <f t="shared" si="0"/>
        <v>16</v>
      </c>
      <c r="AH20" s="106">
        <f t="shared" si="1"/>
        <v>1</v>
      </c>
      <c r="AI20" s="106">
        <f t="shared" si="2"/>
        <v>1</v>
      </c>
      <c r="AJ20" s="106">
        <f t="shared" si="3"/>
        <v>2</v>
      </c>
      <c r="AK20" s="106">
        <f t="shared" si="4"/>
        <v>5</v>
      </c>
      <c r="AL20" s="106">
        <f t="shared" si="5"/>
        <v>0</v>
      </c>
      <c r="AM20" s="106">
        <f t="shared" si="6"/>
        <v>0</v>
      </c>
      <c r="AN20" s="110">
        <f t="shared" si="7"/>
        <v>1</v>
      </c>
      <c r="AO20" s="138">
        <f t="shared" si="8"/>
        <v>4</v>
      </c>
    </row>
    <row r="21" spans="1:41" ht="12.75">
      <c r="A21" s="3">
        <v>17</v>
      </c>
      <c r="B21" s="21" t="s">
        <v>12</v>
      </c>
      <c r="C21" s="96" t="s">
        <v>1</v>
      </c>
      <c r="D21" s="96" t="s">
        <v>3</v>
      </c>
      <c r="E21" s="96" t="s">
        <v>1</v>
      </c>
      <c r="F21" s="96" t="s">
        <v>1</v>
      </c>
      <c r="G21" s="96" t="s">
        <v>1</v>
      </c>
      <c r="H21" s="96" t="s">
        <v>1</v>
      </c>
      <c r="I21" s="96" t="s">
        <v>3</v>
      </c>
      <c r="J21" s="96" t="s">
        <v>5</v>
      </c>
      <c r="K21" s="96" t="s">
        <v>1</v>
      </c>
      <c r="L21" s="96" t="s">
        <v>1</v>
      </c>
      <c r="M21" s="96" t="s">
        <v>3</v>
      </c>
      <c r="N21" s="96" t="s">
        <v>12</v>
      </c>
      <c r="O21" s="96" t="s">
        <v>3</v>
      </c>
      <c r="P21" s="96" t="s">
        <v>5</v>
      </c>
      <c r="Q21" s="96"/>
      <c r="R21" s="96" t="s">
        <v>12</v>
      </c>
      <c r="S21" s="26"/>
      <c r="T21" s="96" t="s">
        <v>1</v>
      </c>
      <c r="U21" s="96" t="s">
        <v>1</v>
      </c>
      <c r="V21" s="96" t="s">
        <v>1</v>
      </c>
      <c r="W21" s="96" t="s">
        <v>1</v>
      </c>
      <c r="X21" s="96" t="s">
        <v>12</v>
      </c>
      <c r="Y21" s="96" t="s">
        <v>1</v>
      </c>
      <c r="Z21" s="96" t="s">
        <v>3</v>
      </c>
      <c r="AA21" s="96" t="s">
        <v>1</v>
      </c>
      <c r="AB21" s="96" t="s">
        <v>12</v>
      </c>
      <c r="AC21" s="97" t="s">
        <v>1</v>
      </c>
      <c r="AD21" s="94"/>
      <c r="AE21" s="3">
        <v>17</v>
      </c>
      <c r="AF21" s="105" t="s">
        <v>12</v>
      </c>
      <c r="AG21" s="106">
        <f t="shared" si="0"/>
        <v>0</v>
      </c>
      <c r="AH21" s="106">
        <f t="shared" si="1"/>
        <v>0</v>
      </c>
      <c r="AI21" s="106">
        <f t="shared" si="2"/>
        <v>14</v>
      </c>
      <c r="AJ21" s="106">
        <f t="shared" si="3"/>
        <v>5</v>
      </c>
      <c r="AK21" s="106">
        <f t="shared" si="4"/>
        <v>4</v>
      </c>
      <c r="AL21" s="106">
        <f t="shared" si="5"/>
        <v>2</v>
      </c>
      <c r="AM21" s="106">
        <f t="shared" si="6"/>
        <v>0</v>
      </c>
      <c r="AN21" s="110">
        <f t="shared" si="7"/>
        <v>4</v>
      </c>
      <c r="AO21" s="138">
        <f t="shared" si="8"/>
        <v>16</v>
      </c>
    </row>
    <row r="22" spans="1:41" ht="12.75">
      <c r="A22" s="3">
        <v>18</v>
      </c>
      <c r="B22" s="21" t="s">
        <v>4</v>
      </c>
      <c r="C22" s="96" t="s">
        <v>1</v>
      </c>
      <c r="D22" s="96" t="s">
        <v>2</v>
      </c>
      <c r="E22" s="96" t="s">
        <v>2</v>
      </c>
      <c r="F22" s="96" t="s">
        <v>3</v>
      </c>
      <c r="G22" s="96" t="s">
        <v>4</v>
      </c>
      <c r="H22" s="96" t="s">
        <v>3</v>
      </c>
      <c r="I22" s="96" t="s">
        <v>4</v>
      </c>
      <c r="J22" s="96" t="s">
        <v>5</v>
      </c>
      <c r="K22" s="96" t="s">
        <v>2</v>
      </c>
      <c r="L22" s="96" t="s">
        <v>3</v>
      </c>
      <c r="M22" s="96" t="s">
        <v>4</v>
      </c>
      <c r="N22" s="96" t="s">
        <v>2</v>
      </c>
      <c r="O22" s="96" t="s">
        <v>1</v>
      </c>
      <c r="P22" s="96" t="s">
        <v>1</v>
      </c>
      <c r="Q22" s="96"/>
      <c r="R22" s="96" t="s">
        <v>1</v>
      </c>
      <c r="S22" s="26"/>
      <c r="T22" s="96" t="s">
        <v>3</v>
      </c>
      <c r="U22" s="96" t="s">
        <v>5</v>
      </c>
      <c r="V22" s="96" t="s">
        <v>2</v>
      </c>
      <c r="W22" s="96" t="s">
        <v>2</v>
      </c>
      <c r="X22" s="96" t="s">
        <v>5</v>
      </c>
      <c r="Y22" s="96" t="s">
        <v>3</v>
      </c>
      <c r="Z22" s="96" t="s">
        <v>2</v>
      </c>
      <c r="AA22" s="96" t="s">
        <v>1</v>
      </c>
      <c r="AB22" s="96" t="s">
        <v>4</v>
      </c>
      <c r="AC22" s="97" t="s">
        <v>3</v>
      </c>
      <c r="AD22" s="94"/>
      <c r="AE22" s="3">
        <v>18</v>
      </c>
      <c r="AF22" s="105" t="s">
        <v>4</v>
      </c>
      <c r="AG22" s="106">
        <f t="shared" si="0"/>
        <v>4</v>
      </c>
      <c r="AH22" s="106">
        <f t="shared" si="1"/>
        <v>7</v>
      </c>
      <c r="AI22" s="106">
        <f t="shared" si="2"/>
        <v>5</v>
      </c>
      <c r="AJ22" s="106">
        <f t="shared" si="3"/>
        <v>6</v>
      </c>
      <c r="AK22" s="106">
        <f t="shared" si="4"/>
        <v>0</v>
      </c>
      <c r="AL22" s="106">
        <f t="shared" si="5"/>
        <v>3</v>
      </c>
      <c r="AM22" s="106">
        <f t="shared" si="6"/>
        <v>0</v>
      </c>
      <c r="AN22" s="110">
        <f t="shared" si="7"/>
        <v>4</v>
      </c>
      <c r="AO22" s="138">
        <f t="shared" si="8"/>
        <v>16</v>
      </c>
    </row>
    <row r="23" spans="1:41" ht="12.75">
      <c r="A23" s="3">
        <v>19</v>
      </c>
      <c r="B23" s="21" t="s">
        <v>4</v>
      </c>
      <c r="C23" s="96" t="s">
        <v>2</v>
      </c>
      <c r="D23" s="96" t="s">
        <v>2</v>
      </c>
      <c r="E23" s="96" t="s">
        <v>3</v>
      </c>
      <c r="F23" s="96" t="s">
        <v>3</v>
      </c>
      <c r="G23" s="96" t="s">
        <v>3</v>
      </c>
      <c r="H23" s="96" t="s">
        <v>3</v>
      </c>
      <c r="I23" s="96" t="s">
        <v>3</v>
      </c>
      <c r="J23" s="96" t="s">
        <v>2</v>
      </c>
      <c r="K23" s="96" t="s">
        <v>3</v>
      </c>
      <c r="L23" s="96" t="s">
        <v>3</v>
      </c>
      <c r="M23" s="96" t="s">
        <v>3</v>
      </c>
      <c r="N23" s="96" t="s">
        <v>4</v>
      </c>
      <c r="O23" s="96" t="s">
        <v>3</v>
      </c>
      <c r="P23" s="96" t="s">
        <v>3</v>
      </c>
      <c r="Q23" s="96"/>
      <c r="R23" s="96" t="s">
        <v>3</v>
      </c>
      <c r="S23" s="26"/>
      <c r="T23" s="96" t="s">
        <v>3</v>
      </c>
      <c r="U23" s="96" t="s">
        <v>3</v>
      </c>
      <c r="V23" s="96" t="s">
        <v>1</v>
      </c>
      <c r="W23" s="96" t="s">
        <v>3</v>
      </c>
      <c r="X23" s="96" t="s">
        <v>4</v>
      </c>
      <c r="Y23" s="96" t="s">
        <v>3</v>
      </c>
      <c r="Z23" s="96" t="s">
        <v>3</v>
      </c>
      <c r="AA23" s="96" t="s">
        <v>4</v>
      </c>
      <c r="AB23" s="96" t="s">
        <v>1</v>
      </c>
      <c r="AC23" s="97" t="s">
        <v>3</v>
      </c>
      <c r="AD23" s="94"/>
      <c r="AE23" s="3">
        <v>19</v>
      </c>
      <c r="AF23" s="105" t="s">
        <v>4</v>
      </c>
      <c r="AG23" s="106">
        <f t="shared" si="0"/>
        <v>3</v>
      </c>
      <c r="AH23" s="106">
        <f t="shared" si="1"/>
        <v>3</v>
      </c>
      <c r="AI23" s="106">
        <f t="shared" si="2"/>
        <v>2</v>
      </c>
      <c r="AJ23" s="106">
        <f t="shared" si="3"/>
        <v>17</v>
      </c>
      <c r="AK23" s="106">
        <f t="shared" si="4"/>
        <v>0</v>
      </c>
      <c r="AL23" s="106">
        <f t="shared" si="5"/>
        <v>0</v>
      </c>
      <c r="AM23" s="106">
        <f t="shared" si="6"/>
        <v>0</v>
      </c>
      <c r="AN23" s="110">
        <f t="shared" si="7"/>
        <v>3</v>
      </c>
      <c r="AO23" s="138">
        <f t="shared" si="8"/>
        <v>12</v>
      </c>
    </row>
    <row r="24" spans="1:41" ht="12.75">
      <c r="A24" s="22">
        <v>20</v>
      </c>
      <c r="B24" s="21" t="s">
        <v>4</v>
      </c>
      <c r="C24" s="96" t="s">
        <v>4</v>
      </c>
      <c r="D24" s="96" t="s">
        <v>2</v>
      </c>
      <c r="E24" s="96" t="s">
        <v>3</v>
      </c>
      <c r="F24" s="96" t="s">
        <v>2</v>
      </c>
      <c r="G24" s="96" t="s">
        <v>3</v>
      </c>
      <c r="H24" s="96" t="s">
        <v>2</v>
      </c>
      <c r="I24" s="96" t="s">
        <v>4</v>
      </c>
      <c r="J24" s="96" t="s">
        <v>3</v>
      </c>
      <c r="K24" s="96" t="s">
        <v>2</v>
      </c>
      <c r="L24" s="96" t="s">
        <v>3</v>
      </c>
      <c r="M24" s="96" t="s">
        <v>2</v>
      </c>
      <c r="N24" s="96" t="s">
        <v>4</v>
      </c>
      <c r="O24" s="96" t="s">
        <v>3</v>
      </c>
      <c r="P24" s="96" t="s">
        <v>2</v>
      </c>
      <c r="Q24" s="96"/>
      <c r="R24" s="96" t="s">
        <v>2</v>
      </c>
      <c r="S24" s="26"/>
      <c r="T24" s="96" t="s">
        <v>2</v>
      </c>
      <c r="U24" s="96" t="s">
        <v>2</v>
      </c>
      <c r="V24" s="96" t="s">
        <v>3</v>
      </c>
      <c r="W24" s="96" t="s">
        <v>3</v>
      </c>
      <c r="X24" s="96" t="s">
        <v>4</v>
      </c>
      <c r="Y24" s="96" t="s">
        <v>2</v>
      </c>
      <c r="Z24" s="96" t="s">
        <v>3</v>
      </c>
      <c r="AA24" s="96" t="s">
        <v>1</v>
      </c>
      <c r="AB24" s="96" t="s">
        <v>3</v>
      </c>
      <c r="AC24" s="96" t="s">
        <v>2</v>
      </c>
      <c r="AE24" s="22">
        <v>20</v>
      </c>
      <c r="AF24" s="105" t="s">
        <v>4</v>
      </c>
      <c r="AG24" s="106">
        <f t="shared" si="0"/>
        <v>4</v>
      </c>
      <c r="AH24" s="106">
        <f t="shared" si="1"/>
        <v>11</v>
      </c>
      <c r="AI24" s="106">
        <f t="shared" si="2"/>
        <v>1</v>
      </c>
      <c r="AJ24" s="106">
        <f t="shared" si="3"/>
        <v>9</v>
      </c>
      <c r="AK24" s="106">
        <f t="shared" si="4"/>
        <v>0</v>
      </c>
      <c r="AL24" s="106">
        <f t="shared" si="5"/>
        <v>0</v>
      </c>
      <c r="AM24" s="106">
        <f t="shared" si="6"/>
        <v>0</v>
      </c>
      <c r="AN24" s="110">
        <f t="shared" si="7"/>
        <v>4</v>
      </c>
      <c r="AO24" s="138">
        <f t="shared" si="8"/>
        <v>16</v>
      </c>
    </row>
    <row r="25" spans="1:41" ht="12.75">
      <c r="A25" s="22">
        <v>21</v>
      </c>
      <c r="B25" s="21" t="s">
        <v>3</v>
      </c>
      <c r="C25" s="96" t="s">
        <v>4</v>
      </c>
      <c r="D25" s="96" t="s">
        <v>3</v>
      </c>
      <c r="E25" s="96" t="s">
        <v>3</v>
      </c>
      <c r="F25" s="96" t="s">
        <v>1</v>
      </c>
      <c r="G25" s="96" t="s">
        <v>3</v>
      </c>
      <c r="H25" s="96" t="s">
        <v>2</v>
      </c>
      <c r="I25" s="96" t="s">
        <v>3</v>
      </c>
      <c r="J25" s="96" t="s">
        <v>5</v>
      </c>
      <c r="K25" s="96" t="s">
        <v>2</v>
      </c>
      <c r="L25" s="96" t="s">
        <v>1</v>
      </c>
      <c r="M25" s="96" t="s">
        <v>1</v>
      </c>
      <c r="N25" s="96" t="s">
        <v>3</v>
      </c>
      <c r="O25" s="96" t="s">
        <v>2</v>
      </c>
      <c r="P25" s="96" t="s">
        <v>3</v>
      </c>
      <c r="Q25" s="96"/>
      <c r="R25" s="96" t="s">
        <v>4</v>
      </c>
      <c r="S25" s="26"/>
      <c r="T25" s="96" t="s">
        <v>2</v>
      </c>
      <c r="U25" s="96" t="s">
        <v>3</v>
      </c>
      <c r="V25" s="96" t="s">
        <v>2</v>
      </c>
      <c r="W25" s="96" t="s">
        <v>2</v>
      </c>
      <c r="X25" s="96" t="s">
        <v>4</v>
      </c>
      <c r="Y25" s="96" t="s">
        <v>2</v>
      </c>
      <c r="Z25" s="96" t="s">
        <v>3</v>
      </c>
      <c r="AA25" s="96" t="s">
        <v>3</v>
      </c>
      <c r="AB25" s="96" t="s">
        <v>2</v>
      </c>
      <c r="AC25" s="96" t="s">
        <v>1</v>
      </c>
      <c r="AE25" s="22">
        <v>21</v>
      </c>
      <c r="AF25" s="105" t="s">
        <v>3</v>
      </c>
      <c r="AG25" s="106">
        <f t="shared" si="0"/>
        <v>3</v>
      </c>
      <c r="AH25" s="106">
        <f t="shared" si="1"/>
        <v>8</v>
      </c>
      <c r="AI25" s="106">
        <f t="shared" si="2"/>
        <v>4</v>
      </c>
      <c r="AJ25" s="106">
        <f t="shared" si="3"/>
        <v>9</v>
      </c>
      <c r="AK25" s="106">
        <f t="shared" si="4"/>
        <v>0</v>
      </c>
      <c r="AL25" s="106">
        <f t="shared" si="5"/>
        <v>1</v>
      </c>
      <c r="AM25" s="106">
        <f t="shared" si="6"/>
        <v>0</v>
      </c>
      <c r="AN25" s="110">
        <f t="shared" si="7"/>
        <v>9</v>
      </c>
      <c r="AO25" s="138">
        <f t="shared" si="8"/>
        <v>36</v>
      </c>
    </row>
    <row r="26" spans="1:41" ht="12.75">
      <c r="A26" s="22">
        <v>22</v>
      </c>
      <c r="B26" s="21" t="s">
        <v>2</v>
      </c>
      <c r="C26" s="96" t="s">
        <v>2</v>
      </c>
      <c r="D26" s="96" t="s">
        <v>3</v>
      </c>
      <c r="E26" s="96" t="s">
        <v>3</v>
      </c>
      <c r="F26" s="96" t="s">
        <v>2</v>
      </c>
      <c r="G26" s="96" t="s">
        <v>2</v>
      </c>
      <c r="H26" s="96" t="s">
        <v>2</v>
      </c>
      <c r="I26" s="96" t="s">
        <v>4</v>
      </c>
      <c r="J26" s="96" t="s">
        <v>2</v>
      </c>
      <c r="K26" s="96" t="s">
        <v>3</v>
      </c>
      <c r="L26" s="96" t="s">
        <v>2</v>
      </c>
      <c r="M26" s="96" t="s">
        <v>2</v>
      </c>
      <c r="N26" s="96" t="s">
        <v>3</v>
      </c>
      <c r="O26" s="96" t="s">
        <v>2</v>
      </c>
      <c r="P26" s="96" t="s">
        <v>2</v>
      </c>
      <c r="Q26" s="96"/>
      <c r="R26" s="96" t="s">
        <v>2</v>
      </c>
      <c r="S26" s="26"/>
      <c r="T26" s="96" t="s">
        <v>2</v>
      </c>
      <c r="U26" s="96" t="s">
        <v>5</v>
      </c>
      <c r="V26" s="96" t="s">
        <v>3</v>
      </c>
      <c r="W26" s="96" t="s">
        <v>3</v>
      </c>
      <c r="X26" s="96" t="s">
        <v>2</v>
      </c>
      <c r="Y26" s="96" t="s">
        <v>2</v>
      </c>
      <c r="Z26" s="96" t="s">
        <v>2</v>
      </c>
      <c r="AA26" s="96" t="s">
        <v>2</v>
      </c>
      <c r="AB26" s="96" t="s">
        <v>1</v>
      </c>
      <c r="AC26" s="96" t="s">
        <v>2</v>
      </c>
      <c r="AE26" s="22">
        <v>22</v>
      </c>
      <c r="AF26" s="105" t="s">
        <v>2</v>
      </c>
      <c r="AG26" s="106">
        <f t="shared" si="0"/>
        <v>1</v>
      </c>
      <c r="AH26" s="106">
        <f t="shared" si="1"/>
        <v>16</v>
      </c>
      <c r="AI26" s="106">
        <f t="shared" si="2"/>
        <v>1</v>
      </c>
      <c r="AJ26" s="106">
        <f t="shared" si="3"/>
        <v>6</v>
      </c>
      <c r="AK26" s="106">
        <f t="shared" si="4"/>
        <v>0</v>
      </c>
      <c r="AL26" s="106">
        <f t="shared" si="5"/>
        <v>1</v>
      </c>
      <c r="AM26" s="106">
        <f t="shared" si="6"/>
        <v>0</v>
      </c>
      <c r="AN26" s="110">
        <f t="shared" si="7"/>
        <v>16</v>
      </c>
      <c r="AO26" s="138">
        <f t="shared" si="8"/>
        <v>64</v>
      </c>
    </row>
    <row r="27" spans="1:41" ht="12.75">
      <c r="A27" s="22">
        <v>23</v>
      </c>
      <c r="B27" s="21" t="s">
        <v>1</v>
      </c>
      <c r="C27" s="96" t="s">
        <v>3</v>
      </c>
      <c r="D27" s="96" t="s">
        <v>2</v>
      </c>
      <c r="E27" s="96" t="s">
        <v>2</v>
      </c>
      <c r="F27" s="96" t="s">
        <v>3</v>
      </c>
      <c r="G27" s="96" t="s">
        <v>2</v>
      </c>
      <c r="H27" s="96" t="s">
        <v>4</v>
      </c>
      <c r="I27" s="96" t="s">
        <v>4</v>
      </c>
      <c r="J27" s="96" t="s">
        <v>2</v>
      </c>
      <c r="K27" s="96" t="s">
        <v>4</v>
      </c>
      <c r="L27" s="96" t="s">
        <v>3</v>
      </c>
      <c r="M27" s="96" t="s">
        <v>2</v>
      </c>
      <c r="N27" s="96" t="s">
        <v>2</v>
      </c>
      <c r="O27" s="96" t="s">
        <v>3</v>
      </c>
      <c r="P27" s="96" t="s">
        <v>2</v>
      </c>
      <c r="Q27" s="96"/>
      <c r="R27" s="96" t="s">
        <v>2</v>
      </c>
      <c r="S27" s="26"/>
      <c r="T27" s="96" t="s">
        <v>1</v>
      </c>
      <c r="U27" s="96" t="s">
        <v>2</v>
      </c>
      <c r="V27" s="96" t="s">
        <v>3</v>
      </c>
      <c r="W27" s="96" t="s">
        <v>3</v>
      </c>
      <c r="X27" s="96" t="s">
        <v>4</v>
      </c>
      <c r="Y27" s="96" t="s">
        <v>3</v>
      </c>
      <c r="Z27" s="96" t="s">
        <v>2</v>
      </c>
      <c r="AA27" s="96" t="s">
        <v>4</v>
      </c>
      <c r="AB27" s="96" t="s">
        <v>2</v>
      </c>
      <c r="AC27" s="96" t="s">
        <v>4</v>
      </c>
      <c r="AE27" s="22">
        <v>23</v>
      </c>
      <c r="AF27" s="105" t="s">
        <v>1</v>
      </c>
      <c r="AG27" s="106">
        <f t="shared" si="0"/>
        <v>6</v>
      </c>
      <c r="AH27" s="106">
        <f t="shared" si="1"/>
        <v>11</v>
      </c>
      <c r="AI27" s="106">
        <f t="shared" si="2"/>
        <v>1</v>
      </c>
      <c r="AJ27" s="106">
        <f t="shared" si="3"/>
        <v>7</v>
      </c>
      <c r="AK27" s="106">
        <f t="shared" si="4"/>
        <v>0</v>
      </c>
      <c r="AL27" s="106">
        <f t="shared" si="5"/>
        <v>0</v>
      </c>
      <c r="AM27" s="106">
        <f t="shared" si="6"/>
        <v>0</v>
      </c>
      <c r="AN27" s="110">
        <f t="shared" si="7"/>
        <v>1</v>
      </c>
      <c r="AO27" s="138">
        <f t="shared" si="8"/>
        <v>4</v>
      </c>
    </row>
    <row r="28" spans="1:41" ht="12.75">
      <c r="A28" s="22">
        <v>24</v>
      </c>
      <c r="B28" s="21" t="s">
        <v>2</v>
      </c>
      <c r="C28" s="96" t="s">
        <v>2</v>
      </c>
      <c r="D28" s="96" t="s">
        <v>1</v>
      </c>
      <c r="E28" s="96" t="s">
        <v>4</v>
      </c>
      <c r="F28" s="96" t="s">
        <v>4</v>
      </c>
      <c r="G28" s="96" t="s">
        <v>2</v>
      </c>
      <c r="H28" s="96" t="s">
        <v>2</v>
      </c>
      <c r="I28" s="96" t="s">
        <v>2</v>
      </c>
      <c r="J28" s="96" t="s">
        <v>4</v>
      </c>
      <c r="K28" s="96" t="s">
        <v>1</v>
      </c>
      <c r="L28" s="96" t="s">
        <v>4</v>
      </c>
      <c r="M28" s="96" t="s">
        <v>4</v>
      </c>
      <c r="N28" s="96" t="s">
        <v>4</v>
      </c>
      <c r="O28" s="96" t="s">
        <v>3</v>
      </c>
      <c r="P28" s="96" t="s">
        <v>4</v>
      </c>
      <c r="Q28" s="96"/>
      <c r="R28" s="96" t="s">
        <v>4</v>
      </c>
      <c r="S28" s="26"/>
      <c r="T28" s="96" t="s">
        <v>4</v>
      </c>
      <c r="U28" s="96" t="s">
        <v>2</v>
      </c>
      <c r="V28" s="96" t="s">
        <v>4</v>
      </c>
      <c r="W28" s="96" t="s">
        <v>2</v>
      </c>
      <c r="X28" s="96" t="s">
        <v>2</v>
      </c>
      <c r="Y28" s="96" t="s">
        <v>4</v>
      </c>
      <c r="Z28" s="96" t="s">
        <v>2</v>
      </c>
      <c r="AA28" s="96" t="s">
        <v>2</v>
      </c>
      <c r="AB28" s="96" t="s">
        <v>4</v>
      </c>
      <c r="AC28" s="96" t="s">
        <v>2</v>
      </c>
      <c r="AE28" s="22">
        <v>24</v>
      </c>
      <c r="AF28" s="105" t="s">
        <v>2</v>
      </c>
      <c r="AG28" s="106">
        <f t="shared" si="0"/>
        <v>12</v>
      </c>
      <c r="AH28" s="106">
        <f t="shared" si="1"/>
        <v>10</v>
      </c>
      <c r="AI28" s="106">
        <f t="shared" si="2"/>
        <v>2</v>
      </c>
      <c r="AJ28" s="106">
        <f t="shared" si="3"/>
        <v>1</v>
      </c>
      <c r="AK28" s="106">
        <f t="shared" si="4"/>
        <v>0</v>
      </c>
      <c r="AL28" s="106">
        <f t="shared" si="5"/>
        <v>0</v>
      </c>
      <c r="AM28" s="106">
        <f t="shared" si="6"/>
        <v>0</v>
      </c>
      <c r="AN28" s="110">
        <f t="shared" si="7"/>
        <v>10</v>
      </c>
      <c r="AO28" s="138">
        <f t="shared" si="8"/>
        <v>40</v>
      </c>
    </row>
    <row r="29" spans="1:41" ht="12.75">
      <c r="A29" s="22">
        <v>25</v>
      </c>
      <c r="B29" s="21" t="s">
        <v>1</v>
      </c>
      <c r="C29" s="96" t="s">
        <v>1</v>
      </c>
      <c r="D29" s="96" t="s">
        <v>2</v>
      </c>
      <c r="E29" s="96" t="s">
        <v>3</v>
      </c>
      <c r="F29" s="96" t="s">
        <v>1</v>
      </c>
      <c r="G29" s="96" t="s">
        <v>1</v>
      </c>
      <c r="H29" s="96" t="s">
        <v>2</v>
      </c>
      <c r="I29" s="96" t="s">
        <v>1</v>
      </c>
      <c r="J29" s="96" t="s">
        <v>1</v>
      </c>
      <c r="K29" s="96" t="s">
        <v>3</v>
      </c>
      <c r="L29" s="96" t="s">
        <v>4</v>
      </c>
      <c r="M29" s="96" t="s">
        <v>2</v>
      </c>
      <c r="N29" s="96" t="s">
        <v>1</v>
      </c>
      <c r="O29" s="96" t="s">
        <v>3</v>
      </c>
      <c r="P29" s="96" t="s">
        <v>1</v>
      </c>
      <c r="Q29" s="96"/>
      <c r="R29" s="96" t="s">
        <v>1</v>
      </c>
      <c r="S29" s="26"/>
      <c r="T29" s="96" t="s">
        <v>2</v>
      </c>
      <c r="U29" s="96" t="s">
        <v>4</v>
      </c>
      <c r="V29" s="96" t="s">
        <v>1</v>
      </c>
      <c r="W29" s="96" t="s">
        <v>1</v>
      </c>
      <c r="X29" s="96" t="s">
        <v>1</v>
      </c>
      <c r="Y29" s="96" t="s">
        <v>1</v>
      </c>
      <c r="Z29" s="96" t="s">
        <v>4</v>
      </c>
      <c r="AA29" s="96" t="s">
        <v>4</v>
      </c>
      <c r="AB29" s="96" t="s">
        <v>2</v>
      </c>
      <c r="AC29" s="96" t="s">
        <v>2</v>
      </c>
      <c r="AE29" s="22">
        <v>25</v>
      </c>
      <c r="AF29" s="105" t="s">
        <v>1</v>
      </c>
      <c r="AG29" s="106">
        <f t="shared" si="0"/>
        <v>4</v>
      </c>
      <c r="AH29" s="106">
        <f t="shared" si="1"/>
        <v>6</v>
      </c>
      <c r="AI29" s="106">
        <f t="shared" si="2"/>
        <v>12</v>
      </c>
      <c r="AJ29" s="106">
        <f t="shared" si="3"/>
        <v>3</v>
      </c>
      <c r="AK29" s="106">
        <f t="shared" si="4"/>
        <v>0</v>
      </c>
      <c r="AL29" s="106">
        <f t="shared" si="5"/>
        <v>0</v>
      </c>
      <c r="AM29" s="106">
        <f t="shared" si="6"/>
        <v>0</v>
      </c>
      <c r="AN29" s="110">
        <f t="shared" si="7"/>
        <v>12</v>
      </c>
      <c r="AO29" s="138">
        <f t="shared" si="8"/>
        <v>48</v>
      </c>
    </row>
    <row r="30" spans="1:41" ht="12.75">
      <c r="A30" s="22">
        <v>26</v>
      </c>
      <c r="B30" s="21" t="s">
        <v>1</v>
      </c>
      <c r="C30" s="96" t="s">
        <v>2</v>
      </c>
      <c r="D30" s="96" t="s">
        <v>1</v>
      </c>
      <c r="E30" s="96" t="s">
        <v>1</v>
      </c>
      <c r="F30" s="96" t="s">
        <v>1</v>
      </c>
      <c r="G30" s="96" t="s">
        <v>1</v>
      </c>
      <c r="H30" s="96" t="s">
        <v>4</v>
      </c>
      <c r="I30" s="96" t="s">
        <v>1</v>
      </c>
      <c r="J30" s="96" t="s">
        <v>1</v>
      </c>
      <c r="K30" s="96" t="s">
        <v>1</v>
      </c>
      <c r="L30" s="96" t="s">
        <v>1</v>
      </c>
      <c r="M30" s="96" t="s">
        <v>1</v>
      </c>
      <c r="N30" s="96" t="s">
        <v>1</v>
      </c>
      <c r="O30" s="96" t="s">
        <v>4</v>
      </c>
      <c r="P30" s="96" t="s">
        <v>1</v>
      </c>
      <c r="Q30" s="96"/>
      <c r="R30" s="96" t="s">
        <v>3</v>
      </c>
      <c r="S30" s="26"/>
      <c r="T30" s="96" t="s">
        <v>1</v>
      </c>
      <c r="U30" s="96" t="s">
        <v>1</v>
      </c>
      <c r="V30" s="96" t="s">
        <v>1</v>
      </c>
      <c r="W30" s="96" t="s">
        <v>1</v>
      </c>
      <c r="X30" s="96" t="s">
        <v>4</v>
      </c>
      <c r="Y30" s="96" t="s">
        <v>1</v>
      </c>
      <c r="Z30" s="96" t="s">
        <v>1</v>
      </c>
      <c r="AA30" s="96" t="s">
        <v>1</v>
      </c>
      <c r="AB30" s="96" t="s">
        <v>1</v>
      </c>
      <c r="AC30" s="96" t="s">
        <v>2</v>
      </c>
      <c r="AE30" s="22">
        <v>26</v>
      </c>
      <c r="AF30" s="105" t="s">
        <v>1</v>
      </c>
      <c r="AG30" s="106">
        <f t="shared" si="0"/>
        <v>3</v>
      </c>
      <c r="AH30" s="106">
        <f t="shared" si="1"/>
        <v>2</v>
      </c>
      <c r="AI30" s="106">
        <f t="shared" si="2"/>
        <v>19</v>
      </c>
      <c r="AJ30" s="106">
        <f t="shared" si="3"/>
        <v>1</v>
      </c>
      <c r="AK30" s="106">
        <f t="shared" si="4"/>
        <v>0</v>
      </c>
      <c r="AL30" s="106">
        <f t="shared" si="5"/>
        <v>0</v>
      </c>
      <c r="AM30" s="106">
        <f t="shared" si="6"/>
        <v>0</v>
      </c>
      <c r="AN30" s="110">
        <f t="shared" si="7"/>
        <v>19</v>
      </c>
      <c r="AO30" s="138">
        <f t="shared" si="8"/>
        <v>76</v>
      </c>
    </row>
    <row r="31" spans="1:41" ht="12.75">
      <c r="A31" s="22">
        <v>27</v>
      </c>
      <c r="B31" s="21" t="s">
        <v>1</v>
      </c>
      <c r="C31" s="96" t="s">
        <v>4</v>
      </c>
      <c r="D31" s="96" t="s">
        <v>1</v>
      </c>
      <c r="E31" s="96" t="s">
        <v>3</v>
      </c>
      <c r="F31" s="96" t="s">
        <v>1</v>
      </c>
      <c r="G31" s="96" t="s">
        <v>1</v>
      </c>
      <c r="H31" s="96" t="s">
        <v>3</v>
      </c>
      <c r="I31" s="96" t="s">
        <v>1</v>
      </c>
      <c r="J31" s="96" t="s">
        <v>3</v>
      </c>
      <c r="K31" s="96" t="s">
        <v>2</v>
      </c>
      <c r="L31" s="96" t="s">
        <v>1</v>
      </c>
      <c r="M31" s="96" t="s">
        <v>1</v>
      </c>
      <c r="N31" s="96" t="s">
        <v>1</v>
      </c>
      <c r="O31" s="96" t="s">
        <v>4</v>
      </c>
      <c r="P31" s="96" t="s">
        <v>1</v>
      </c>
      <c r="Q31" s="96"/>
      <c r="R31" s="96" t="s">
        <v>1</v>
      </c>
      <c r="S31" s="26"/>
      <c r="T31" s="96" t="s">
        <v>3</v>
      </c>
      <c r="U31" s="96" t="s">
        <v>3</v>
      </c>
      <c r="V31" s="96" t="s">
        <v>3</v>
      </c>
      <c r="W31" s="96" t="s">
        <v>1</v>
      </c>
      <c r="X31" s="96" t="s">
        <v>3</v>
      </c>
      <c r="Y31" s="96" t="s">
        <v>1</v>
      </c>
      <c r="Z31" s="96" t="s">
        <v>4</v>
      </c>
      <c r="AA31" s="96" t="s">
        <v>1</v>
      </c>
      <c r="AB31" s="96" t="s">
        <v>4</v>
      </c>
      <c r="AC31" s="96" t="s">
        <v>3</v>
      </c>
      <c r="AE31" s="22">
        <v>27</v>
      </c>
      <c r="AF31" s="105" t="s">
        <v>1</v>
      </c>
      <c r="AG31" s="106">
        <f t="shared" si="0"/>
        <v>4</v>
      </c>
      <c r="AH31" s="106">
        <f t="shared" si="1"/>
        <v>1</v>
      </c>
      <c r="AI31" s="106">
        <f t="shared" si="2"/>
        <v>12</v>
      </c>
      <c r="AJ31" s="106">
        <f t="shared" si="3"/>
        <v>8</v>
      </c>
      <c r="AK31" s="106">
        <f t="shared" si="4"/>
        <v>0</v>
      </c>
      <c r="AL31" s="106">
        <f t="shared" si="5"/>
        <v>0</v>
      </c>
      <c r="AM31" s="106">
        <f t="shared" si="6"/>
        <v>0</v>
      </c>
      <c r="AN31" s="110">
        <f t="shared" si="7"/>
        <v>12</v>
      </c>
      <c r="AO31" s="138">
        <f t="shared" si="8"/>
        <v>48</v>
      </c>
    </row>
    <row r="32" spans="1:41" ht="12.75">
      <c r="A32" s="22">
        <v>28</v>
      </c>
      <c r="B32" s="21" t="s">
        <v>3</v>
      </c>
      <c r="C32" s="96" t="s">
        <v>3</v>
      </c>
      <c r="D32" s="96" t="s">
        <v>3</v>
      </c>
      <c r="E32" s="96" t="s">
        <v>3</v>
      </c>
      <c r="F32" s="96" t="s">
        <v>4</v>
      </c>
      <c r="G32" s="96" t="s">
        <v>3</v>
      </c>
      <c r="H32" s="96" t="s">
        <v>1</v>
      </c>
      <c r="I32" s="96" t="s">
        <v>3</v>
      </c>
      <c r="J32" s="96" t="s">
        <v>3</v>
      </c>
      <c r="K32" s="96" t="s">
        <v>3</v>
      </c>
      <c r="L32" s="96" t="s">
        <v>3</v>
      </c>
      <c r="M32" s="96" t="s">
        <v>3</v>
      </c>
      <c r="N32" s="96" t="s">
        <v>2</v>
      </c>
      <c r="O32" s="96" t="s">
        <v>3</v>
      </c>
      <c r="P32" s="96" t="s">
        <v>3</v>
      </c>
      <c r="Q32" s="96"/>
      <c r="R32" s="96" t="s">
        <v>3</v>
      </c>
      <c r="S32" s="26"/>
      <c r="T32" s="96" t="s">
        <v>3</v>
      </c>
      <c r="U32" s="96" t="s">
        <v>3</v>
      </c>
      <c r="V32" s="96" t="s">
        <v>1</v>
      </c>
      <c r="W32" s="96" t="s">
        <v>4</v>
      </c>
      <c r="X32" s="96" t="s">
        <v>1</v>
      </c>
      <c r="Y32" s="96" t="s">
        <v>4</v>
      </c>
      <c r="Z32" s="96" t="s">
        <v>3</v>
      </c>
      <c r="AA32" s="96" t="s">
        <v>1</v>
      </c>
      <c r="AB32" s="96" t="s">
        <v>3</v>
      </c>
      <c r="AC32" s="96" t="s">
        <v>2</v>
      </c>
      <c r="AE32" s="22">
        <v>28</v>
      </c>
      <c r="AF32" s="105" t="s">
        <v>3</v>
      </c>
      <c r="AG32" s="106">
        <f t="shared" si="0"/>
        <v>3</v>
      </c>
      <c r="AH32" s="106">
        <f t="shared" si="1"/>
        <v>2</v>
      </c>
      <c r="AI32" s="106">
        <f t="shared" si="2"/>
        <v>4</v>
      </c>
      <c r="AJ32" s="106">
        <f t="shared" si="3"/>
        <v>16</v>
      </c>
      <c r="AK32" s="106">
        <f t="shared" si="4"/>
        <v>0</v>
      </c>
      <c r="AL32" s="106">
        <f t="shared" si="5"/>
        <v>0</v>
      </c>
      <c r="AM32" s="106">
        <f t="shared" si="6"/>
        <v>0</v>
      </c>
      <c r="AN32" s="110">
        <f t="shared" si="7"/>
        <v>16</v>
      </c>
      <c r="AO32" s="138">
        <f t="shared" si="8"/>
        <v>64</v>
      </c>
    </row>
    <row r="33" spans="1:41" ht="12.75">
      <c r="A33" s="22">
        <v>29</v>
      </c>
      <c r="B33" s="21" t="s">
        <v>12</v>
      </c>
      <c r="C33" s="96" t="s">
        <v>2</v>
      </c>
      <c r="D33" s="96" t="s">
        <v>4</v>
      </c>
      <c r="E33" s="96" t="s">
        <v>1</v>
      </c>
      <c r="F33" s="96" t="s">
        <v>4</v>
      </c>
      <c r="G33" s="96" t="s">
        <v>2</v>
      </c>
      <c r="H33" s="96" t="s">
        <v>4</v>
      </c>
      <c r="I33" s="96" t="s">
        <v>4</v>
      </c>
      <c r="J33" s="96" t="s">
        <v>4</v>
      </c>
      <c r="K33" s="96" t="s">
        <v>1</v>
      </c>
      <c r="L33" s="96" t="s">
        <v>3</v>
      </c>
      <c r="M33" s="96" t="s">
        <v>2</v>
      </c>
      <c r="N33" s="96" t="s">
        <v>1</v>
      </c>
      <c r="O33" s="96" t="s">
        <v>3</v>
      </c>
      <c r="P33" s="96" t="s">
        <v>2</v>
      </c>
      <c r="Q33" s="96"/>
      <c r="R33" s="96" t="s">
        <v>1</v>
      </c>
      <c r="S33" s="26"/>
      <c r="T33" s="96" t="s">
        <v>4</v>
      </c>
      <c r="U33" s="96" t="s">
        <v>1</v>
      </c>
      <c r="V33" s="96" t="s">
        <v>4</v>
      </c>
      <c r="W33" s="96" t="s">
        <v>3</v>
      </c>
      <c r="X33" s="96" t="s">
        <v>1</v>
      </c>
      <c r="Y33" s="96" t="s">
        <v>4</v>
      </c>
      <c r="Z33" s="96" t="s">
        <v>3</v>
      </c>
      <c r="AA33" s="96" t="s">
        <v>3</v>
      </c>
      <c r="AB33" s="96" t="s">
        <v>4</v>
      </c>
      <c r="AC33" s="96" t="s">
        <v>5</v>
      </c>
      <c r="AE33" s="22">
        <v>29</v>
      </c>
      <c r="AF33" s="105" t="s">
        <v>12</v>
      </c>
      <c r="AG33" s="106">
        <f t="shared" si="0"/>
        <v>9</v>
      </c>
      <c r="AH33" s="106">
        <f t="shared" si="1"/>
        <v>4</v>
      </c>
      <c r="AI33" s="106">
        <f t="shared" si="2"/>
        <v>6</v>
      </c>
      <c r="AJ33" s="106">
        <f t="shared" si="3"/>
        <v>5</v>
      </c>
      <c r="AK33" s="106">
        <f t="shared" si="4"/>
        <v>0</v>
      </c>
      <c r="AL33" s="106">
        <f t="shared" si="5"/>
        <v>1</v>
      </c>
      <c r="AM33" s="106">
        <f t="shared" si="6"/>
        <v>0</v>
      </c>
      <c r="AN33" s="110">
        <f t="shared" si="7"/>
        <v>0</v>
      </c>
      <c r="AO33" s="138">
        <f t="shared" si="8"/>
        <v>0</v>
      </c>
    </row>
    <row r="34" spans="1:41" ht="12.75">
      <c r="A34" s="22">
        <v>30</v>
      </c>
      <c r="B34" s="21" t="s">
        <v>1</v>
      </c>
      <c r="C34" s="96" t="s">
        <v>2</v>
      </c>
      <c r="D34" s="96" t="s">
        <v>2</v>
      </c>
      <c r="E34" s="96" t="s">
        <v>2</v>
      </c>
      <c r="F34" s="96" t="s">
        <v>2</v>
      </c>
      <c r="G34" s="96" t="s">
        <v>1</v>
      </c>
      <c r="H34" s="96" t="s">
        <v>2</v>
      </c>
      <c r="I34" s="96" t="s">
        <v>2</v>
      </c>
      <c r="J34" s="96" t="s">
        <v>5</v>
      </c>
      <c r="K34" s="96" t="s">
        <v>3</v>
      </c>
      <c r="L34" s="96" t="s">
        <v>2</v>
      </c>
      <c r="M34" s="96" t="s">
        <v>3</v>
      </c>
      <c r="N34" s="96" t="s">
        <v>1</v>
      </c>
      <c r="O34" s="96" t="s">
        <v>2</v>
      </c>
      <c r="P34" s="96" t="s">
        <v>2</v>
      </c>
      <c r="Q34" s="96"/>
      <c r="R34" s="96" t="s">
        <v>1</v>
      </c>
      <c r="S34" s="26"/>
      <c r="T34" s="96" t="s">
        <v>2</v>
      </c>
      <c r="U34" s="96" t="s">
        <v>1</v>
      </c>
      <c r="V34" s="96" t="s">
        <v>2</v>
      </c>
      <c r="W34" s="96" t="s">
        <v>2</v>
      </c>
      <c r="X34" s="96" t="s">
        <v>4</v>
      </c>
      <c r="Y34" s="96" t="s">
        <v>2</v>
      </c>
      <c r="Z34" s="96" t="s">
        <v>2</v>
      </c>
      <c r="AA34" s="96" t="s">
        <v>1</v>
      </c>
      <c r="AB34" s="96" t="s">
        <v>1</v>
      </c>
      <c r="AC34" s="96" t="s">
        <v>1</v>
      </c>
      <c r="AE34" s="22">
        <v>30</v>
      </c>
      <c r="AF34" s="105" t="s">
        <v>1</v>
      </c>
      <c r="AG34" s="106">
        <f t="shared" si="0"/>
        <v>1</v>
      </c>
      <c r="AH34" s="106">
        <f t="shared" si="1"/>
        <v>14</v>
      </c>
      <c r="AI34" s="106">
        <f t="shared" si="2"/>
        <v>7</v>
      </c>
      <c r="AJ34" s="106">
        <f t="shared" si="3"/>
        <v>2</v>
      </c>
      <c r="AK34" s="106">
        <f t="shared" si="4"/>
        <v>0</v>
      </c>
      <c r="AL34" s="106">
        <f t="shared" si="5"/>
        <v>1</v>
      </c>
      <c r="AM34" s="106">
        <f t="shared" si="6"/>
        <v>0</v>
      </c>
      <c r="AN34" s="110">
        <f t="shared" si="7"/>
        <v>7</v>
      </c>
      <c r="AO34" s="138">
        <f t="shared" si="8"/>
        <v>28</v>
      </c>
    </row>
    <row r="36" spans="1:29" ht="51">
      <c r="A36" s="92" t="s">
        <v>150</v>
      </c>
      <c r="B36" s="4" t="s">
        <v>0</v>
      </c>
      <c r="C36" s="90" t="s">
        <v>123</v>
      </c>
      <c r="D36" s="90" t="s">
        <v>124</v>
      </c>
      <c r="E36" s="90" t="s">
        <v>125</v>
      </c>
      <c r="F36" s="90" t="s">
        <v>126</v>
      </c>
      <c r="G36" s="90" t="s">
        <v>127</v>
      </c>
      <c r="H36" s="90" t="s">
        <v>128</v>
      </c>
      <c r="I36" s="90" t="s">
        <v>129</v>
      </c>
      <c r="J36" s="90" t="s">
        <v>130</v>
      </c>
      <c r="K36" s="90" t="s">
        <v>131</v>
      </c>
      <c r="L36" s="90" t="s">
        <v>132</v>
      </c>
      <c r="M36" s="90" t="s">
        <v>133</v>
      </c>
      <c r="N36" s="90" t="s">
        <v>134</v>
      </c>
      <c r="O36" s="90" t="s">
        <v>135</v>
      </c>
      <c r="P36" s="90" t="s">
        <v>136</v>
      </c>
      <c r="Q36" s="90" t="s">
        <v>137</v>
      </c>
      <c r="R36" s="90" t="s">
        <v>138</v>
      </c>
      <c r="S36" s="90" t="s">
        <v>139</v>
      </c>
      <c r="T36" s="90" t="s">
        <v>140</v>
      </c>
      <c r="U36" s="90" t="s">
        <v>141</v>
      </c>
      <c r="V36" s="90" t="s">
        <v>142</v>
      </c>
      <c r="W36" s="90" t="s">
        <v>143</v>
      </c>
      <c r="X36" s="90" t="s">
        <v>144</v>
      </c>
      <c r="Y36" s="90" t="s">
        <v>145</v>
      </c>
      <c r="Z36" s="90" t="s">
        <v>146</v>
      </c>
      <c r="AA36" s="90" t="s">
        <v>147</v>
      </c>
      <c r="AB36" s="90" t="s">
        <v>148</v>
      </c>
      <c r="AC36" s="90" t="s">
        <v>149</v>
      </c>
    </row>
    <row r="37" spans="1:29" ht="38.25">
      <c r="A37" s="2"/>
      <c r="B37" s="2"/>
      <c r="C37" s="79" t="s">
        <v>151</v>
      </c>
      <c r="D37" s="79" t="s">
        <v>151</v>
      </c>
      <c r="E37" s="79" t="s">
        <v>151</v>
      </c>
      <c r="F37" s="79" t="s">
        <v>151</v>
      </c>
      <c r="G37" s="79" t="s">
        <v>151</v>
      </c>
      <c r="H37" s="79" t="s">
        <v>151</v>
      </c>
      <c r="I37" s="79" t="s">
        <v>151</v>
      </c>
      <c r="J37" s="79" t="s">
        <v>151</v>
      </c>
      <c r="K37" s="79" t="s">
        <v>151</v>
      </c>
      <c r="L37" s="79" t="s">
        <v>151</v>
      </c>
      <c r="M37" s="79" t="s">
        <v>151</v>
      </c>
      <c r="N37" s="79" t="s">
        <v>151</v>
      </c>
      <c r="O37" s="79" t="s">
        <v>151</v>
      </c>
      <c r="P37" s="79" t="s">
        <v>151</v>
      </c>
      <c r="Q37" s="79" t="s">
        <v>151</v>
      </c>
      <c r="R37" s="79" t="s">
        <v>151</v>
      </c>
      <c r="S37" s="79" t="s">
        <v>151</v>
      </c>
      <c r="T37" s="79" t="s">
        <v>151</v>
      </c>
      <c r="U37" s="79" t="s">
        <v>151</v>
      </c>
      <c r="V37" s="79" t="s">
        <v>151</v>
      </c>
      <c r="W37" s="79" t="s">
        <v>151</v>
      </c>
      <c r="X37" s="79" t="s">
        <v>151</v>
      </c>
      <c r="Y37" s="79" t="s">
        <v>151</v>
      </c>
      <c r="Z37" s="79" t="s">
        <v>151</v>
      </c>
      <c r="AA37" s="79" t="s">
        <v>151</v>
      </c>
      <c r="AB37" s="79" t="s">
        <v>151</v>
      </c>
      <c r="AC37" s="79" t="s">
        <v>151</v>
      </c>
    </row>
    <row r="38" spans="1:29" ht="12.75">
      <c r="A38" s="3">
        <v>1</v>
      </c>
      <c r="B38" s="21" t="s">
        <v>1</v>
      </c>
      <c r="C38" s="106">
        <f aca="true" t="shared" si="9" ref="C38:W38">IF(C5=$B5,1,0)</f>
        <v>1</v>
      </c>
      <c r="D38" s="106">
        <f t="shared" si="9"/>
        <v>1</v>
      </c>
      <c r="E38" s="106">
        <f>IF(E5=$B5,1,0)</f>
        <v>1</v>
      </c>
      <c r="F38" s="106">
        <f t="shared" si="9"/>
        <v>1</v>
      </c>
      <c r="G38" s="106">
        <f t="shared" si="9"/>
        <v>1</v>
      </c>
      <c r="H38" s="106">
        <f t="shared" si="9"/>
        <v>1</v>
      </c>
      <c r="I38" s="106">
        <f t="shared" si="9"/>
        <v>1</v>
      </c>
      <c r="J38" s="106">
        <f t="shared" si="9"/>
        <v>1</v>
      </c>
      <c r="K38" s="106">
        <f t="shared" si="9"/>
        <v>1</v>
      </c>
      <c r="L38" s="106">
        <f t="shared" si="9"/>
        <v>1</v>
      </c>
      <c r="M38" s="106">
        <f t="shared" si="9"/>
        <v>1</v>
      </c>
      <c r="N38" s="106">
        <f t="shared" si="9"/>
        <v>1</v>
      </c>
      <c r="O38" s="106">
        <f t="shared" si="9"/>
        <v>1</v>
      </c>
      <c r="P38" s="106">
        <f t="shared" si="9"/>
        <v>1</v>
      </c>
      <c r="Q38" s="106">
        <f t="shared" si="9"/>
        <v>0</v>
      </c>
      <c r="R38" s="106">
        <f t="shared" si="9"/>
        <v>1</v>
      </c>
      <c r="S38" s="106">
        <f t="shared" si="9"/>
        <v>0</v>
      </c>
      <c r="T38" s="106">
        <f t="shared" si="9"/>
        <v>1</v>
      </c>
      <c r="U38" s="106">
        <f t="shared" si="9"/>
        <v>1</v>
      </c>
      <c r="V38" s="106">
        <f t="shared" si="9"/>
        <v>1</v>
      </c>
      <c r="W38" s="106">
        <f t="shared" si="9"/>
        <v>1</v>
      </c>
      <c r="X38" s="106">
        <f aca="true" t="shared" si="10" ref="X38:AC47">IF(X5=$B5,1,0)</f>
        <v>1</v>
      </c>
      <c r="Y38" s="106">
        <f t="shared" si="10"/>
        <v>1</v>
      </c>
      <c r="Z38" s="106">
        <f t="shared" si="10"/>
        <v>1</v>
      </c>
      <c r="AA38" s="106">
        <f t="shared" si="10"/>
        <v>1</v>
      </c>
      <c r="AB38" s="106">
        <f t="shared" si="10"/>
        <v>1</v>
      </c>
      <c r="AC38" s="106">
        <f t="shared" si="10"/>
        <v>1</v>
      </c>
    </row>
    <row r="39" spans="1:29" ht="12.75">
      <c r="A39" s="3">
        <v>2</v>
      </c>
      <c r="B39" s="21" t="s">
        <v>2</v>
      </c>
      <c r="C39" s="106">
        <f aca="true" t="shared" si="11" ref="C39:W39">IF(C6=$B6,1,0)</f>
        <v>0</v>
      </c>
      <c r="D39" s="106">
        <f t="shared" si="11"/>
        <v>0</v>
      </c>
      <c r="E39" s="106">
        <f t="shared" si="11"/>
        <v>0</v>
      </c>
      <c r="F39" s="106">
        <f t="shared" si="11"/>
        <v>0</v>
      </c>
      <c r="G39" s="106">
        <f t="shared" si="11"/>
        <v>0</v>
      </c>
      <c r="H39" s="106">
        <f t="shared" si="11"/>
        <v>0</v>
      </c>
      <c r="I39" s="106">
        <f t="shared" si="11"/>
        <v>0</v>
      </c>
      <c r="J39" s="106">
        <f t="shared" si="11"/>
        <v>0</v>
      </c>
      <c r="K39" s="106">
        <f t="shared" si="11"/>
        <v>0</v>
      </c>
      <c r="L39" s="106">
        <f t="shared" si="11"/>
        <v>0</v>
      </c>
      <c r="M39" s="106">
        <f t="shared" si="11"/>
        <v>0</v>
      </c>
      <c r="N39" s="106">
        <f t="shared" si="11"/>
        <v>0</v>
      </c>
      <c r="O39" s="106">
        <f t="shared" si="11"/>
        <v>0</v>
      </c>
      <c r="P39" s="106">
        <f t="shared" si="11"/>
        <v>0</v>
      </c>
      <c r="Q39" s="106">
        <f t="shared" si="11"/>
        <v>0</v>
      </c>
      <c r="R39" s="106">
        <f t="shared" si="11"/>
        <v>0</v>
      </c>
      <c r="S39" s="106">
        <f t="shared" si="11"/>
        <v>0</v>
      </c>
      <c r="T39" s="106">
        <f t="shared" si="11"/>
        <v>0</v>
      </c>
      <c r="U39" s="106">
        <f t="shared" si="11"/>
        <v>0</v>
      </c>
      <c r="V39" s="106">
        <f t="shared" si="11"/>
        <v>0</v>
      </c>
      <c r="W39" s="106">
        <f t="shared" si="11"/>
        <v>0</v>
      </c>
      <c r="X39" s="106">
        <f t="shared" si="10"/>
        <v>0</v>
      </c>
      <c r="Y39" s="106">
        <f t="shared" si="10"/>
        <v>0</v>
      </c>
      <c r="Z39" s="106">
        <f t="shared" si="10"/>
        <v>0</v>
      </c>
      <c r="AA39" s="106">
        <f t="shared" si="10"/>
        <v>0</v>
      </c>
      <c r="AB39" s="106">
        <f t="shared" si="10"/>
        <v>0</v>
      </c>
      <c r="AC39" s="106">
        <f t="shared" si="10"/>
        <v>0</v>
      </c>
    </row>
    <row r="40" spans="1:29" ht="12.75">
      <c r="A40" s="3">
        <v>3</v>
      </c>
      <c r="B40" s="21" t="s">
        <v>2</v>
      </c>
      <c r="C40" s="106">
        <f aca="true" t="shared" si="12" ref="C40:W40">IF(C7=$B7,1,0)</f>
        <v>0</v>
      </c>
      <c r="D40" s="106">
        <f t="shared" si="12"/>
        <v>1</v>
      </c>
      <c r="E40" s="106">
        <f t="shared" si="12"/>
        <v>1</v>
      </c>
      <c r="F40" s="106">
        <f t="shared" si="12"/>
        <v>1</v>
      </c>
      <c r="G40" s="106">
        <f t="shared" si="12"/>
        <v>0</v>
      </c>
      <c r="H40" s="106">
        <f t="shared" si="12"/>
        <v>1</v>
      </c>
      <c r="I40" s="106">
        <f t="shared" si="12"/>
        <v>1</v>
      </c>
      <c r="J40" s="106">
        <f t="shared" si="12"/>
        <v>0</v>
      </c>
      <c r="K40" s="106">
        <f t="shared" si="12"/>
        <v>1</v>
      </c>
      <c r="L40" s="106">
        <f t="shared" si="12"/>
        <v>1</v>
      </c>
      <c r="M40" s="106">
        <f t="shared" si="12"/>
        <v>0</v>
      </c>
      <c r="N40" s="106">
        <f t="shared" si="12"/>
        <v>0</v>
      </c>
      <c r="O40" s="106">
        <f t="shared" si="12"/>
        <v>0</v>
      </c>
      <c r="P40" s="106">
        <f t="shared" si="12"/>
        <v>0</v>
      </c>
      <c r="Q40" s="106">
        <f t="shared" si="12"/>
        <v>0</v>
      </c>
      <c r="R40" s="106">
        <f t="shared" si="12"/>
        <v>0</v>
      </c>
      <c r="S40" s="106">
        <f t="shared" si="12"/>
        <v>0</v>
      </c>
      <c r="T40" s="106">
        <f t="shared" si="12"/>
        <v>1</v>
      </c>
      <c r="U40" s="106">
        <f t="shared" si="12"/>
        <v>1</v>
      </c>
      <c r="V40" s="106">
        <f t="shared" si="12"/>
        <v>1</v>
      </c>
      <c r="W40" s="106">
        <f t="shared" si="12"/>
        <v>1</v>
      </c>
      <c r="X40" s="106">
        <f t="shared" si="10"/>
        <v>1</v>
      </c>
      <c r="Y40" s="106">
        <f t="shared" si="10"/>
        <v>1</v>
      </c>
      <c r="Z40" s="106">
        <f t="shared" si="10"/>
        <v>0</v>
      </c>
      <c r="AA40" s="106">
        <f t="shared" si="10"/>
        <v>1</v>
      </c>
      <c r="AB40" s="106">
        <f t="shared" si="10"/>
        <v>1</v>
      </c>
      <c r="AC40" s="106">
        <f t="shared" si="10"/>
        <v>0</v>
      </c>
    </row>
    <row r="41" spans="1:29" ht="12.75">
      <c r="A41" s="3">
        <v>4</v>
      </c>
      <c r="B41" s="21" t="s">
        <v>4</v>
      </c>
      <c r="C41" s="106">
        <f aca="true" t="shared" si="13" ref="C41:W41">IF(C8=$B8,1,0)</f>
        <v>1</v>
      </c>
      <c r="D41" s="106">
        <f t="shared" si="13"/>
        <v>1</v>
      </c>
      <c r="E41" s="106">
        <f t="shared" si="13"/>
        <v>1</v>
      </c>
      <c r="F41" s="106">
        <f t="shared" si="13"/>
        <v>0</v>
      </c>
      <c r="G41" s="106">
        <f t="shared" si="13"/>
        <v>0</v>
      </c>
      <c r="H41" s="106">
        <f t="shared" si="13"/>
        <v>0</v>
      </c>
      <c r="I41" s="106">
        <f t="shared" si="13"/>
        <v>0</v>
      </c>
      <c r="J41" s="106">
        <f t="shared" si="13"/>
        <v>0</v>
      </c>
      <c r="K41" s="106">
        <f t="shared" si="13"/>
        <v>0</v>
      </c>
      <c r="L41" s="106">
        <f t="shared" si="13"/>
        <v>0</v>
      </c>
      <c r="M41" s="106">
        <f t="shared" si="13"/>
        <v>0</v>
      </c>
      <c r="N41" s="106">
        <f t="shared" si="13"/>
        <v>1</v>
      </c>
      <c r="O41" s="106">
        <f t="shared" si="13"/>
        <v>1</v>
      </c>
      <c r="P41" s="106">
        <f t="shared" si="13"/>
        <v>0</v>
      </c>
      <c r="Q41" s="106">
        <f t="shared" si="13"/>
        <v>0</v>
      </c>
      <c r="R41" s="106">
        <f t="shared" si="13"/>
        <v>0</v>
      </c>
      <c r="S41" s="106">
        <f t="shared" si="13"/>
        <v>0</v>
      </c>
      <c r="T41" s="106">
        <f t="shared" si="13"/>
        <v>0</v>
      </c>
      <c r="U41" s="106">
        <f t="shared" si="13"/>
        <v>0</v>
      </c>
      <c r="V41" s="106">
        <f t="shared" si="13"/>
        <v>0</v>
      </c>
      <c r="W41" s="106">
        <f t="shared" si="13"/>
        <v>0</v>
      </c>
      <c r="X41" s="106">
        <f t="shared" si="10"/>
        <v>0</v>
      </c>
      <c r="Y41" s="106">
        <f t="shared" si="10"/>
        <v>0</v>
      </c>
      <c r="Z41" s="106">
        <f t="shared" si="10"/>
        <v>1</v>
      </c>
      <c r="AA41" s="106">
        <f t="shared" si="10"/>
        <v>0</v>
      </c>
      <c r="AB41" s="106">
        <f t="shared" si="10"/>
        <v>0</v>
      </c>
      <c r="AC41" s="106">
        <f t="shared" si="10"/>
        <v>0</v>
      </c>
    </row>
    <row r="42" spans="1:29" ht="12.75">
      <c r="A42" s="3">
        <v>5</v>
      </c>
      <c r="B42" s="21" t="s">
        <v>2</v>
      </c>
      <c r="C42" s="106">
        <f aca="true" t="shared" si="14" ref="C42:W42">IF(C9=$B9,1,0)</f>
        <v>1</v>
      </c>
      <c r="D42" s="106">
        <f t="shared" si="14"/>
        <v>1</v>
      </c>
      <c r="E42" s="106">
        <f t="shared" si="14"/>
        <v>1</v>
      </c>
      <c r="F42" s="106">
        <f t="shared" si="14"/>
        <v>1</v>
      </c>
      <c r="G42" s="106">
        <f t="shared" si="14"/>
        <v>1</v>
      </c>
      <c r="H42" s="106">
        <f t="shared" si="14"/>
        <v>1</v>
      </c>
      <c r="I42" s="106">
        <f t="shared" si="14"/>
        <v>1</v>
      </c>
      <c r="J42" s="106">
        <f t="shared" si="14"/>
        <v>1</v>
      </c>
      <c r="K42" s="106">
        <f t="shared" si="14"/>
        <v>1</v>
      </c>
      <c r="L42" s="106">
        <f t="shared" si="14"/>
        <v>1</v>
      </c>
      <c r="M42" s="106">
        <f t="shared" si="14"/>
        <v>1</v>
      </c>
      <c r="N42" s="106">
        <f t="shared" si="14"/>
        <v>1</v>
      </c>
      <c r="O42" s="106">
        <f t="shared" si="14"/>
        <v>1</v>
      </c>
      <c r="P42" s="106">
        <f t="shared" si="14"/>
        <v>1</v>
      </c>
      <c r="Q42" s="106">
        <f t="shared" si="14"/>
        <v>0</v>
      </c>
      <c r="R42" s="106">
        <f t="shared" si="14"/>
        <v>1</v>
      </c>
      <c r="S42" s="106">
        <f t="shared" si="14"/>
        <v>0</v>
      </c>
      <c r="T42" s="106">
        <f t="shared" si="14"/>
        <v>1</v>
      </c>
      <c r="U42" s="106">
        <f t="shared" si="14"/>
        <v>1</v>
      </c>
      <c r="V42" s="106">
        <f t="shared" si="14"/>
        <v>1</v>
      </c>
      <c r="W42" s="106">
        <f t="shared" si="14"/>
        <v>1</v>
      </c>
      <c r="X42" s="106">
        <f t="shared" si="10"/>
        <v>1</v>
      </c>
      <c r="Y42" s="106">
        <f t="shared" si="10"/>
        <v>1</v>
      </c>
      <c r="Z42" s="106">
        <f t="shared" si="10"/>
        <v>1</v>
      </c>
      <c r="AA42" s="106">
        <f t="shared" si="10"/>
        <v>1</v>
      </c>
      <c r="AB42" s="106">
        <f t="shared" si="10"/>
        <v>1</v>
      </c>
      <c r="AC42" s="106">
        <f t="shared" si="10"/>
        <v>1</v>
      </c>
    </row>
    <row r="43" spans="1:29" ht="12.75">
      <c r="A43" s="3">
        <v>6</v>
      </c>
      <c r="B43" s="21" t="s">
        <v>1</v>
      </c>
      <c r="C43" s="106">
        <f aca="true" t="shared" si="15" ref="C43:W43">IF(C10=$B10,1,0)</f>
        <v>1</v>
      </c>
      <c r="D43" s="106">
        <f t="shared" si="15"/>
        <v>1</v>
      </c>
      <c r="E43" s="106">
        <f t="shared" si="15"/>
        <v>1</v>
      </c>
      <c r="F43" s="106">
        <f t="shared" si="15"/>
        <v>1</v>
      </c>
      <c r="G43" s="106">
        <f t="shared" si="15"/>
        <v>1</v>
      </c>
      <c r="H43" s="106">
        <f t="shared" si="15"/>
        <v>1</v>
      </c>
      <c r="I43" s="106">
        <f t="shared" si="15"/>
        <v>1</v>
      </c>
      <c r="J43" s="106">
        <f t="shared" si="15"/>
        <v>1</v>
      </c>
      <c r="K43" s="106">
        <f t="shared" si="15"/>
        <v>1</v>
      </c>
      <c r="L43" s="106">
        <f t="shared" si="15"/>
        <v>0</v>
      </c>
      <c r="M43" s="106">
        <f t="shared" si="15"/>
        <v>0</v>
      </c>
      <c r="N43" s="106">
        <f t="shared" si="15"/>
        <v>0</v>
      </c>
      <c r="O43" s="106">
        <f t="shared" si="15"/>
        <v>0</v>
      </c>
      <c r="P43" s="106">
        <f t="shared" si="15"/>
        <v>1</v>
      </c>
      <c r="Q43" s="106">
        <f t="shared" si="15"/>
        <v>0</v>
      </c>
      <c r="R43" s="106">
        <f t="shared" si="15"/>
        <v>1</v>
      </c>
      <c r="S43" s="106">
        <f t="shared" si="15"/>
        <v>0</v>
      </c>
      <c r="T43" s="106">
        <f t="shared" si="15"/>
        <v>1</v>
      </c>
      <c r="U43" s="106">
        <f t="shared" si="15"/>
        <v>1</v>
      </c>
      <c r="V43" s="106">
        <f t="shared" si="15"/>
        <v>1</v>
      </c>
      <c r="W43" s="106">
        <f t="shared" si="15"/>
        <v>1</v>
      </c>
      <c r="X43" s="106">
        <f t="shared" si="10"/>
        <v>1</v>
      </c>
      <c r="Y43" s="106">
        <f t="shared" si="10"/>
        <v>1</v>
      </c>
      <c r="Z43" s="106">
        <f t="shared" si="10"/>
        <v>1</v>
      </c>
      <c r="AA43" s="106">
        <f t="shared" si="10"/>
        <v>1</v>
      </c>
      <c r="AB43" s="106">
        <f t="shared" si="10"/>
        <v>1</v>
      </c>
      <c r="AC43" s="106">
        <f t="shared" si="10"/>
        <v>1</v>
      </c>
    </row>
    <row r="44" spans="1:29" ht="12.75">
      <c r="A44" s="3">
        <v>7</v>
      </c>
      <c r="B44" s="21" t="s">
        <v>3</v>
      </c>
      <c r="C44" s="106">
        <f aca="true" t="shared" si="16" ref="C44:W44">IF(C11=$B11,1,0)</f>
        <v>0</v>
      </c>
      <c r="D44" s="106">
        <f t="shared" si="16"/>
        <v>1</v>
      </c>
      <c r="E44" s="106">
        <f t="shared" si="16"/>
        <v>0</v>
      </c>
      <c r="F44" s="106">
        <f t="shared" si="16"/>
        <v>0</v>
      </c>
      <c r="G44" s="106">
        <f t="shared" si="16"/>
        <v>0</v>
      </c>
      <c r="H44" s="106">
        <f t="shared" si="16"/>
        <v>0</v>
      </c>
      <c r="I44" s="106">
        <f t="shared" si="16"/>
        <v>0</v>
      </c>
      <c r="J44" s="106">
        <f t="shared" si="16"/>
        <v>0</v>
      </c>
      <c r="K44" s="106">
        <f t="shared" si="16"/>
        <v>0</v>
      </c>
      <c r="L44" s="106">
        <f t="shared" si="16"/>
        <v>0</v>
      </c>
      <c r="M44" s="106">
        <f t="shared" si="16"/>
        <v>0</v>
      </c>
      <c r="N44" s="106">
        <f t="shared" si="16"/>
        <v>0</v>
      </c>
      <c r="O44" s="106">
        <f t="shared" si="16"/>
        <v>0</v>
      </c>
      <c r="P44" s="106">
        <f t="shared" si="16"/>
        <v>0</v>
      </c>
      <c r="Q44" s="106">
        <f t="shared" si="16"/>
        <v>0</v>
      </c>
      <c r="R44" s="106">
        <f t="shared" si="16"/>
        <v>0</v>
      </c>
      <c r="S44" s="106">
        <f t="shared" si="16"/>
        <v>0</v>
      </c>
      <c r="T44" s="106">
        <f t="shared" si="16"/>
        <v>1</v>
      </c>
      <c r="U44" s="106">
        <f t="shared" si="16"/>
        <v>1</v>
      </c>
      <c r="V44" s="106">
        <f t="shared" si="16"/>
        <v>0</v>
      </c>
      <c r="W44" s="106">
        <f t="shared" si="16"/>
        <v>0</v>
      </c>
      <c r="X44" s="106">
        <f t="shared" si="10"/>
        <v>0</v>
      </c>
      <c r="Y44" s="106">
        <f t="shared" si="10"/>
        <v>0</v>
      </c>
      <c r="Z44" s="106">
        <f t="shared" si="10"/>
        <v>0</v>
      </c>
      <c r="AA44" s="106">
        <f t="shared" si="10"/>
        <v>1</v>
      </c>
      <c r="AB44" s="106">
        <f t="shared" si="10"/>
        <v>0</v>
      </c>
      <c r="AC44" s="106">
        <f t="shared" si="10"/>
        <v>0</v>
      </c>
    </row>
    <row r="45" spans="1:29" ht="12.75">
      <c r="A45" s="3">
        <v>8</v>
      </c>
      <c r="B45" s="21" t="s">
        <v>3</v>
      </c>
      <c r="C45" s="106">
        <f aca="true" t="shared" si="17" ref="C45:W45">IF(C12=$B12,1,0)</f>
        <v>1</v>
      </c>
      <c r="D45" s="106">
        <f t="shared" si="17"/>
        <v>1</v>
      </c>
      <c r="E45" s="106">
        <f t="shared" si="17"/>
        <v>1</v>
      </c>
      <c r="F45" s="106">
        <f t="shared" si="17"/>
        <v>1</v>
      </c>
      <c r="G45" s="106">
        <f t="shared" si="17"/>
        <v>1</v>
      </c>
      <c r="H45" s="106">
        <f t="shared" si="17"/>
        <v>1</v>
      </c>
      <c r="I45" s="106">
        <f t="shared" si="17"/>
        <v>1</v>
      </c>
      <c r="J45" s="106">
        <f t="shared" si="17"/>
        <v>1</v>
      </c>
      <c r="K45" s="106">
        <f t="shared" si="17"/>
        <v>1</v>
      </c>
      <c r="L45" s="106">
        <f t="shared" si="17"/>
        <v>1</v>
      </c>
      <c r="M45" s="106">
        <f t="shared" si="17"/>
        <v>1</v>
      </c>
      <c r="N45" s="106">
        <f t="shared" si="17"/>
        <v>1</v>
      </c>
      <c r="O45" s="106">
        <f t="shared" si="17"/>
        <v>0</v>
      </c>
      <c r="P45" s="106">
        <f t="shared" si="17"/>
        <v>1</v>
      </c>
      <c r="Q45" s="106">
        <f t="shared" si="17"/>
        <v>0</v>
      </c>
      <c r="R45" s="106">
        <f t="shared" si="17"/>
        <v>1</v>
      </c>
      <c r="S45" s="106">
        <f t="shared" si="17"/>
        <v>0</v>
      </c>
      <c r="T45" s="106">
        <f t="shared" si="17"/>
        <v>1</v>
      </c>
      <c r="U45" s="106">
        <f t="shared" si="17"/>
        <v>1</v>
      </c>
      <c r="V45" s="106">
        <f t="shared" si="17"/>
        <v>1</v>
      </c>
      <c r="W45" s="106">
        <f t="shared" si="17"/>
        <v>1</v>
      </c>
      <c r="X45" s="106">
        <f t="shared" si="10"/>
        <v>1</v>
      </c>
      <c r="Y45" s="106">
        <f t="shared" si="10"/>
        <v>1</v>
      </c>
      <c r="Z45" s="106">
        <f t="shared" si="10"/>
        <v>1</v>
      </c>
      <c r="AA45" s="106">
        <f t="shared" si="10"/>
        <v>1</v>
      </c>
      <c r="AB45" s="106">
        <f t="shared" si="10"/>
        <v>1</v>
      </c>
      <c r="AC45" s="106">
        <f t="shared" si="10"/>
        <v>1</v>
      </c>
    </row>
    <row r="46" spans="1:29" ht="12.75">
      <c r="A46" s="3">
        <v>9</v>
      </c>
      <c r="B46" s="21" t="s">
        <v>2</v>
      </c>
      <c r="C46" s="106">
        <f aca="true" t="shared" si="18" ref="C46:W46">IF(C13=$B13,1,0)</f>
        <v>0</v>
      </c>
      <c r="D46" s="106">
        <f t="shared" si="18"/>
        <v>0</v>
      </c>
      <c r="E46" s="106">
        <f t="shared" si="18"/>
        <v>1</v>
      </c>
      <c r="F46" s="106">
        <f t="shared" si="18"/>
        <v>0</v>
      </c>
      <c r="G46" s="106">
        <f t="shared" si="18"/>
        <v>0</v>
      </c>
      <c r="H46" s="106">
        <f t="shared" si="18"/>
        <v>0</v>
      </c>
      <c r="I46" s="106">
        <f t="shared" si="18"/>
        <v>0</v>
      </c>
      <c r="J46" s="106">
        <f t="shared" si="18"/>
        <v>1</v>
      </c>
      <c r="K46" s="106">
        <f t="shared" si="18"/>
        <v>0</v>
      </c>
      <c r="L46" s="106">
        <f t="shared" si="18"/>
        <v>0</v>
      </c>
      <c r="M46" s="106">
        <f t="shared" si="18"/>
        <v>0</v>
      </c>
      <c r="N46" s="106">
        <f t="shared" si="18"/>
        <v>1</v>
      </c>
      <c r="O46" s="106">
        <f t="shared" si="18"/>
        <v>0</v>
      </c>
      <c r="P46" s="106">
        <f t="shared" si="18"/>
        <v>0</v>
      </c>
      <c r="Q46" s="106">
        <f t="shared" si="18"/>
        <v>0</v>
      </c>
      <c r="R46" s="106">
        <f t="shared" si="18"/>
        <v>1</v>
      </c>
      <c r="S46" s="106">
        <f t="shared" si="18"/>
        <v>0</v>
      </c>
      <c r="T46" s="106">
        <f t="shared" si="18"/>
        <v>0</v>
      </c>
      <c r="U46" s="106">
        <f t="shared" si="18"/>
        <v>1</v>
      </c>
      <c r="V46" s="106">
        <f t="shared" si="18"/>
        <v>0</v>
      </c>
      <c r="W46" s="106">
        <f t="shared" si="18"/>
        <v>0</v>
      </c>
      <c r="X46" s="106">
        <f t="shared" si="10"/>
        <v>0</v>
      </c>
      <c r="Y46" s="106">
        <f t="shared" si="10"/>
        <v>0</v>
      </c>
      <c r="Z46" s="106">
        <f t="shared" si="10"/>
        <v>0</v>
      </c>
      <c r="AA46" s="106">
        <f t="shared" si="10"/>
        <v>1</v>
      </c>
      <c r="AB46" s="106">
        <f t="shared" si="10"/>
        <v>0</v>
      </c>
      <c r="AC46" s="106">
        <f t="shared" si="10"/>
        <v>0</v>
      </c>
    </row>
    <row r="47" spans="1:29" ht="12.75">
      <c r="A47" s="3">
        <v>10</v>
      </c>
      <c r="B47" s="21" t="s">
        <v>3</v>
      </c>
      <c r="C47" s="106">
        <f aca="true" t="shared" si="19" ref="C47:W47">IF(C14=$B14,1,0)</f>
        <v>1</v>
      </c>
      <c r="D47" s="106">
        <f t="shared" si="19"/>
        <v>1</v>
      </c>
      <c r="E47" s="106">
        <f t="shared" si="19"/>
        <v>0</v>
      </c>
      <c r="F47" s="106">
        <f t="shared" si="19"/>
        <v>1</v>
      </c>
      <c r="G47" s="106">
        <f t="shared" si="19"/>
        <v>1</v>
      </c>
      <c r="H47" s="106">
        <f t="shared" si="19"/>
        <v>1</v>
      </c>
      <c r="I47" s="106">
        <f t="shared" si="19"/>
        <v>1</v>
      </c>
      <c r="J47" s="106">
        <f t="shared" si="19"/>
        <v>1</v>
      </c>
      <c r="K47" s="106">
        <f t="shared" si="19"/>
        <v>1</v>
      </c>
      <c r="L47" s="106">
        <f t="shared" si="19"/>
        <v>0</v>
      </c>
      <c r="M47" s="106">
        <f t="shared" si="19"/>
        <v>1</v>
      </c>
      <c r="N47" s="106">
        <f t="shared" si="19"/>
        <v>1</v>
      </c>
      <c r="O47" s="106">
        <f t="shared" si="19"/>
        <v>1</v>
      </c>
      <c r="P47" s="106">
        <f t="shared" si="19"/>
        <v>1</v>
      </c>
      <c r="Q47" s="106">
        <f t="shared" si="19"/>
        <v>0</v>
      </c>
      <c r="R47" s="106">
        <f t="shared" si="19"/>
        <v>1</v>
      </c>
      <c r="S47" s="106">
        <f t="shared" si="19"/>
        <v>0</v>
      </c>
      <c r="T47" s="106">
        <f t="shared" si="19"/>
        <v>1</v>
      </c>
      <c r="U47" s="106">
        <f t="shared" si="19"/>
        <v>0</v>
      </c>
      <c r="V47" s="106">
        <f t="shared" si="19"/>
        <v>1</v>
      </c>
      <c r="W47" s="106">
        <f t="shared" si="19"/>
        <v>1</v>
      </c>
      <c r="X47" s="106">
        <f t="shared" si="10"/>
        <v>1</v>
      </c>
      <c r="Y47" s="106">
        <f t="shared" si="10"/>
        <v>0</v>
      </c>
      <c r="Z47" s="106">
        <f t="shared" si="10"/>
        <v>0</v>
      </c>
      <c r="AA47" s="106">
        <f t="shared" si="10"/>
        <v>1</v>
      </c>
      <c r="AB47" s="106">
        <f t="shared" si="10"/>
        <v>1</v>
      </c>
      <c r="AC47" s="106">
        <f t="shared" si="10"/>
        <v>1</v>
      </c>
    </row>
    <row r="48" spans="1:29" ht="12.75">
      <c r="A48" s="3">
        <v>11</v>
      </c>
      <c r="B48" s="21" t="s">
        <v>1</v>
      </c>
      <c r="C48" s="106">
        <f aca="true" t="shared" si="20" ref="C48:W48">IF(C15=$B15,1,0)</f>
        <v>1</v>
      </c>
      <c r="D48" s="106">
        <f t="shared" si="20"/>
        <v>0</v>
      </c>
      <c r="E48" s="106">
        <f t="shared" si="20"/>
        <v>0</v>
      </c>
      <c r="F48" s="106">
        <f t="shared" si="20"/>
        <v>0</v>
      </c>
      <c r="G48" s="106">
        <f t="shared" si="20"/>
        <v>0</v>
      </c>
      <c r="H48" s="106">
        <f t="shared" si="20"/>
        <v>0</v>
      </c>
      <c r="I48" s="106">
        <f t="shared" si="20"/>
        <v>0</v>
      </c>
      <c r="J48" s="106">
        <f t="shared" si="20"/>
        <v>0</v>
      </c>
      <c r="K48" s="106">
        <f t="shared" si="20"/>
        <v>0</v>
      </c>
      <c r="L48" s="106">
        <f t="shared" si="20"/>
        <v>0</v>
      </c>
      <c r="M48" s="106">
        <f t="shared" si="20"/>
        <v>1</v>
      </c>
      <c r="N48" s="106">
        <f t="shared" si="20"/>
        <v>0</v>
      </c>
      <c r="O48" s="106">
        <f t="shared" si="20"/>
        <v>0</v>
      </c>
      <c r="P48" s="106">
        <f t="shared" si="20"/>
        <v>0</v>
      </c>
      <c r="Q48" s="106">
        <f t="shared" si="20"/>
        <v>0</v>
      </c>
      <c r="R48" s="106">
        <f t="shared" si="20"/>
        <v>0</v>
      </c>
      <c r="S48" s="106">
        <f t="shared" si="20"/>
        <v>0</v>
      </c>
      <c r="T48" s="106">
        <f t="shared" si="20"/>
        <v>0</v>
      </c>
      <c r="U48" s="106">
        <f t="shared" si="20"/>
        <v>0</v>
      </c>
      <c r="V48" s="106">
        <f t="shared" si="20"/>
        <v>0</v>
      </c>
      <c r="W48" s="106">
        <f t="shared" si="20"/>
        <v>0</v>
      </c>
      <c r="X48" s="106">
        <f aca="true" t="shared" si="21" ref="X48:AC57">IF(X15=$B15,1,0)</f>
        <v>0</v>
      </c>
      <c r="Y48" s="106">
        <f t="shared" si="21"/>
        <v>0</v>
      </c>
      <c r="Z48" s="106">
        <f t="shared" si="21"/>
        <v>0</v>
      </c>
      <c r="AA48" s="106">
        <f t="shared" si="21"/>
        <v>1</v>
      </c>
      <c r="AB48" s="106">
        <f t="shared" si="21"/>
        <v>0</v>
      </c>
      <c r="AC48" s="106">
        <f t="shared" si="21"/>
        <v>0</v>
      </c>
    </row>
    <row r="49" spans="1:29" ht="12.75">
      <c r="A49" s="3">
        <v>12</v>
      </c>
      <c r="B49" s="21" t="s">
        <v>1</v>
      </c>
      <c r="C49" s="106">
        <f aca="true" t="shared" si="22" ref="C49:W49">IF(C16=$B16,1,0)</f>
        <v>1</v>
      </c>
      <c r="D49" s="106">
        <f t="shared" si="22"/>
        <v>1</v>
      </c>
      <c r="E49" s="106">
        <f t="shared" si="22"/>
        <v>0</v>
      </c>
      <c r="F49" s="106">
        <f t="shared" si="22"/>
        <v>1</v>
      </c>
      <c r="G49" s="106">
        <f t="shared" si="22"/>
        <v>1</v>
      </c>
      <c r="H49" s="106">
        <f t="shared" si="22"/>
        <v>1</v>
      </c>
      <c r="I49" s="106">
        <f t="shared" si="22"/>
        <v>1</v>
      </c>
      <c r="J49" s="106">
        <f t="shared" si="22"/>
        <v>0</v>
      </c>
      <c r="K49" s="106">
        <f t="shared" si="22"/>
        <v>1</v>
      </c>
      <c r="L49" s="106">
        <f t="shared" si="22"/>
        <v>0</v>
      </c>
      <c r="M49" s="106">
        <f t="shared" si="22"/>
        <v>0</v>
      </c>
      <c r="N49" s="106">
        <f t="shared" si="22"/>
        <v>0</v>
      </c>
      <c r="O49" s="106">
        <f t="shared" si="22"/>
        <v>0</v>
      </c>
      <c r="P49" s="106">
        <f t="shared" si="22"/>
        <v>1</v>
      </c>
      <c r="Q49" s="106">
        <f t="shared" si="22"/>
        <v>0</v>
      </c>
      <c r="R49" s="106">
        <f t="shared" si="22"/>
        <v>0</v>
      </c>
      <c r="S49" s="106">
        <f t="shared" si="22"/>
        <v>0</v>
      </c>
      <c r="T49" s="106">
        <f t="shared" si="22"/>
        <v>1</v>
      </c>
      <c r="U49" s="106">
        <f t="shared" si="22"/>
        <v>0</v>
      </c>
      <c r="V49" s="106">
        <f t="shared" si="22"/>
        <v>1</v>
      </c>
      <c r="W49" s="106">
        <f t="shared" si="22"/>
        <v>1</v>
      </c>
      <c r="X49" s="106">
        <f t="shared" si="21"/>
        <v>0</v>
      </c>
      <c r="Y49" s="106">
        <f t="shared" si="21"/>
        <v>1</v>
      </c>
      <c r="Z49" s="106">
        <f t="shared" si="21"/>
        <v>0</v>
      </c>
      <c r="AA49" s="106">
        <f t="shared" si="21"/>
        <v>0</v>
      </c>
      <c r="AB49" s="106">
        <f t="shared" si="21"/>
        <v>0</v>
      </c>
      <c r="AC49" s="106">
        <f t="shared" si="21"/>
        <v>0</v>
      </c>
    </row>
    <row r="50" spans="1:29" ht="12.75">
      <c r="A50" s="3">
        <v>13</v>
      </c>
      <c r="B50" s="21" t="s">
        <v>4</v>
      </c>
      <c r="C50" s="106">
        <f aca="true" t="shared" si="23" ref="C50:W50">IF(C17=$B17,1,0)</f>
        <v>0</v>
      </c>
      <c r="D50" s="106">
        <f t="shared" si="23"/>
        <v>0</v>
      </c>
      <c r="E50" s="106">
        <f t="shared" si="23"/>
        <v>0</v>
      </c>
      <c r="F50" s="106">
        <f t="shared" si="23"/>
        <v>0</v>
      </c>
      <c r="G50" s="106">
        <f t="shared" si="23"/>
        <v>1</v>
      </c>
      <c r="H50" s="106">
        <f t="shared" si="23"/>
        <v>0</v>
      </c>
      <c r="I50" s="106">
        <f t="shared" si="23"/>
        <v>0</v>
      </c>
      <c r="J50" s="106">
        <f t="shared" si="23"/>
        <v>0</v>
      </c>
      <c r="K50" s="106">
        <f t="shared" si="23"/>
        <v>0</v>
      </c>
      <c r="L50" s="106">
        <f t="shared" si="23"/>
        <v>0</v>
      </c>
      <c r="M50" s="106">
        <f t="shared" si="23"/>
        <v>1</v>
      </c>
      <c r="N50" s="106">
        <f t="shared" si="23"/>
        <v>0</v>
      </c>
      <c r="O50" s="106">
        <f t="shared" si="23"/>
        <v>0</v>
      </c>
      <c r="P50" s="106">
        <f t="shared" si="23"/>
        <v>1</v>
      </c>
      <c r="Q50" s="106">
        <f t="shared" si="23"/>
        <v>0</v>
      </c>
      <c r="R50" s="106">
        <f t="shared" si="23"/>
        <v>0</v>
      </c>
      <c r="S50" s="106">
        <f t="shared" si="23"/>
        <v>0</v>
      </c>
      <c r="T50" s="106">
        <f t="shared" si="23"/>
        <v>0</v>
      </c>
      <c r="U50" s="106">
        <f t="shared" si="23"/>
        <v>0</v>
      </c>
      <c r="V50" s="106">
        <f t="shared" si="23"/>
        <v>1</v>
      </c>
      <c r="W50" s="106">
        <f t="shared" si="23"/>
        <v>0</v>
      </c>
      <c r="X50" s="106">
        <f t="shared" si="21"/>
        <v>1</v>
      </c>
      <c r="Y50" s="106">
        <f t="shared" si="21"/>
        <v>1</v>
      </c>
      <c r="Z50" s="106">
        <f t="shared" si="21"/>
        <v>0</v>
      </c>
      <c r="AA50" s="106">
        <f t="shared" si="21"/>
        <v>0</v>
      </c>
      <c r="AB50" s="106">
        <f t="shared" si="21"/>
        <v>0</v>
      </c>
      <c r="AC50" s="106">
        <f t="shared" si="21"/>
        <v>0</v>
      </c>
    </row>
    <row r="51" spans="1:29" ht="12.75">
      <c r="A51" s="3">
        <v>14</v>
      </c>
      <c r="B51" s="21" t="s">
        <v>4</v>
      </c>
      <c r="C51" s="106">
        <f aca="true" t="shared" si="24" ref="C51:W51">IF(C18=$B18,1,0)</f>
        <v>1</v>
      </c>
      <c r="D51" s="106">
        <f t="shared" si="24"/>
        <v>1</v>
      </c>
      <c r="E51" s="106">
        <f t="shared" si="24"/>
        <v>1</v>
      </c>
      <c r="F51" s="106">
        <f t="shared" si="24"/>
        <v>1</v>
      </c>
      <c r="G51" s="106">
        <f t="shared" si="24"/>
        <v>1</v>
      </c>
      <c r="H51" s="106">
        <f t="shared" si="24"/>
        <v>1</v>
      </c>
      <c r="I51" s="106">
        <f t="shared" si="24"/>
        <v>1</v>
      </c>
      <c r="J51" s="106">
        <f t="shared" si="24"/>
        <v>1</v>
      </c>
      <c r="K51" s="106">
        <f t="shared" si="24"/>
        <v>1</v>
      </c>
      <c r="L51" s="106">
        <f t="shared" si="24"/>
        <v>1</v>
      </c>
      <c r="M51" s="106">
        <f t="shared" si="24"/>
        <v>1</v>
      </c>
      <c r="N51" s="106">
        <f t="shared" si="24"/>
        <v>1</v>
      </c>
      <c r="O51" s="106">
        <f t="shared" si="24"/>
        <v>0</v>
      </c>
      <c r="P51" s="106">
        <f t="shared" si="24"/>
        <v>1</v>
      </c>
      <c r="Q51" s="106">
        <f t="shared" si="24"/>
        <v>0</v>
      </c>
      <c r="R51" s="106">
        <f t="shared" si="24"/>
        <v>1</v>
      </c>
      <c r="S51" s="106">
        <f t="shared" si="24"/>
        <v>0</v>
      </c>
      <c r="T51" s="106">
        <f t="shared" si="24"/>
        <v>1</v>
      </c>
      <c r="U51" s="106">
        <f t="shared" si="24"/>
        <v>1</v>
      </c>
      <c r="V51" s="106">
        <f t="shared" si="24"/>
        <v>1</v>
      </c>
      <c r="W51" s="106">
        <f t="shared" si="24"/>
        <v>1</v>
      </c>
      <c r="X51" s="106">
        <f t="shared" si="21"/>
        <v>1</v>
      </c>
      <c r="Y51" s="106">
        <f t="shared" si="21"/>
        <v>1</v>
      </c>
      <c r="Z51" s="106">
        <f t="shared" si="21"/>
        <v>1</v>
      </c>
      <c r="AA51" s="106">
        <f t="shared" si="21"/>
        <v>1</v>
      </c>
      <c r="AB51" s="106">
        <f t="shared" si="21"/>
        <v>1</v>
      </c>
      <c r="AC51" s="106">
        <f t="shared" si="21"/>
        <v>1</v>
      </c>
    </row>
    <row r="52" spans="1:29" ht="12.75">
      <c r="A52" s="3">
        <v>15</v>
      </c>
      <c r="B52" s="21" t="s">
        <v>2</v>
      </c>
      <c r="C52" s="106">
        <f aca="true" t="shared" si="25" ref="C52:W52">IF(C19=$B19,1,0)</f>
        <v>1</v>
      </c>
      <c r="D52" s="106">
        <f t="shared" si="25"/>
        <v>1</v>
      </c>
      <c r="E52" s="106">
        <f t="shared" si="25"/>
        <v>1</v>
      </c>
      <c r="F52" s="106">
        <f t="shared" si="25"/>
        <v>1</v>
      </c>
      <c r="G52" s="106">
        <f t="shared" si="25"/>
        <v>0</v>
      </c>
      <c r="H52" s="106">
        <f t="shared" si="25"/>
        <v>1</v>
      </c>
      <c r="I52" s="106">
        <f t="shared" si="25"/>
        <v>0</v>
      </c>
      <c r="J52" s="106">
        <f t="shared" si="25"/>
        <v>0</v>
      </c>
      <c r="K52" s="106">
        <f t="shared" si="25"/>
        <v>0</v>
      </c>
      <c r="L52" s="106">
        <f t="shared" si="25"/>
        <v>1</v>
      </c>
      <c r="M52" s="106">
        <f t="shared" si="25"/>
        <v>1</v>
      </c>
      <c r="N52" s="106">
        <f t="shared" si="25"/>
        <v>0</v>
      </c>
      <c r="O52" s="106">
        <f t="shared" si="25"/>
        <v>1</v>
      </c>
      <c r="P52" s="106">
        <f t="shared" si="25"/>
        <v>1</v>
      </c>
      <c r="Q52" s="106">
        <f t="shared" si="25"/>
        <v>0</v>
      </c>
      <c r="R52" s="106">
        <f t="shared" si="25"/>
        <v>0</v>
      </c>
      <c r="S52" s="106">
        <f t="shared" si="25"/>
        <v>0</v>
      </c>
      <c r="T52" s="106">
        <f t="shared" si="25"/>
        <v>1</v>
      </c>
      <c r="U52" s="106">
        <f t="shared" si="25"/>
        <v>0</v>
      </c>
      <c r="V52" s="106">
        <f t="shared" si="25"/>
        <v>1</v>
      </c>
      <c r="W52" s="106">
        <f t="shared" si="25"/>
        <v>1</v>
      </c>
      <c r="X52" s="106">
        <f t="shared" si="21"/>
        <v>1</v>
      </c>
      <c r="Y52" s="106">
        <f t="shared" si="21"/>
        <v>1</v>
      </c>
      <c r="Z52" s="106">
        <f t="shared" si="21"/>
        <v>0</v>
      </c>
      <c r="AA52" s="106">
        <f t="shared" si="21"/>
        <v>0</v>
      </c>
      <c r="AB52" s="106">
        <f t="shared" si="21"/>
        <v>0</v>
      </c>
      <c r="AC52" s="106">
        <f t="shared" si="21"/>
        <v>1</v>
      </c>
    </row>
    <row r="53" spans="1:29" ht="12.75">
      <c r="A53" s="3">
        <v>16</v>
      </c>
      <c r="B53" s="21" t="s">
        <v>1</v>
      </c>
      <c r="C53" s="106">
        <f aca="true" t="shared" si="26" ref="C53:W53">IF(C20=$B20,1,0)</f>
        <v>0</v>
      </c>
      <c r="D53" s="106">
        <f t="shared" si="26"/>
        <v>0</v>
      </c>
      <c r="E53" s="106">
        <f t="shared" si="26"/>
        <v>0</v>
      </c>
      <c r="F53" s="106">
        <f t="shared" si="26"/>
        <v>0</v>
      </c>
      <c r="G53" s="106">
        <f t="shared" si="26"/>
        <v>0</v>
      </c>
      <c r="H53" s="106">
        <f t="shared" si="26"/>
        <v>0</v>
      </c>
      <c r="I53" s="106">
        <f t="shared" si="26"/>
        <v>1</v>
      </c>
      <c r="J53" s="106">
        <f t="shared" si="26"/>
        <v>0</v>
      </c>
      <c r="K53" s="106">
        <f t="shared" si="26"/>
        <v>0</v>
      </c>
      <c r="L53" s="106">
        <f t="shared" si="26"/>
        <v>0</v>
      </c>
      <c r="M53" s="106">
        <f t="shared" si="26"/>
        <v>0</v>
      </c>
      <c r="N53" s="106">
        <f t="shared" si="26"/>
        <v>0</v>
      </c>
      <c r="O53" s="106">
        <f t="shared" si="26"/>
        <v>0</v>
      </c>
      <c r="P53" s="106">
        <f t="shared" si="26"/>
        <v>0</v>
      </c>
      <c r="Q53" s="106">
        <f t="shared" si="26"/>
        <v>0</v>
      </c>
      <c r="R53" s="106">
        <f t="shared" si="26"/>
        <v>0</v>
      </c>
      <c r="S53" s="106">
        <f t="shared" si="26"/>
        <v>0</v>
      </c>
      <c r="T53" s="106">
        <f t="shared" si="26"/>
        <v>0</v>
      </c>
      <c r="U53" s="106">
        <f t="shared" si="26"/>
        <v>0</v>
      </c>
      <c r="V53" s="106">
        <f t="shared" si="26"/>
        <v>0</v>
      </c>
      <c r="W53" s="106">
        <f t="shared" si="26"/>
        <v>0</v>
      </c>
      <c r="X53" s="106">
        <f t="shared" si="21"/>
        <v>0</v>
      </c>
      <c r="Y53" s="106">
        <f t="shared" si="21"/>
        <v>0</v>
      </c>
      <c r="Z53" s="106">
        <f t="shared" si="21"/>
        <v>0</v>
      </c>
      <c r="AA53" s="106">
        <f t="shared" si="21"/>
        <v>0</v>
      </c>
      <c r="AB53" s="106">
        <f t="shared" si="21"/>
        <v>0</v>
      </c>
      <c r="AC53" s="106">
        <f t="shared" si="21"/>
        <v>0</v>
      </c>
    </row>
    <row r="54" spans="1:29" ht="12.75">
      <c r="A54" s="3">
        <v>17</v>
      </c>
      <c r="B54" s="21" t="s">
        <v>12</v>
      </c>
      <c r="C54" s="106">
        <f aca="true" t="shared" si="27" ref="C54:W54">IF(C21=$B21,1,0)</f>
        <v>0</v>
      </c>
      <c r="D54" s="106">
        <f t="shared" si="27"/>
        <v>0</v>
      </c>
      <c r="E54" s="106">
        <f t="shared" si="27"/>
        <v>0</v>
      </c>
      <c r="F54" s="106">
        <f t="shared" si="27"/>
        <v>0</v>
      </c>
      <c r="G54" s="106">
        <f t="shared" si="27"/>
        <v>0</v>
      </c>
      <c r="H54" s="106">
        <f t="shared" si="27"/>
        <v>0</v>
      </c>
      <c r="I54" s="106">
        <f t="shared" si="27"/>
        <v>0</v>
      </c>
      <c r="J54" s="106">
        <f t="shared" si="27"/>
        <v>0</v>
      </c>
      <c r="K54" s="106">
        <f t="shared" si="27"/>
        <v>0</v>
      </c>
      <c r="L54" s="106">
        <f t="shared" si="27"/>
        <v>0</v>
      </c>
      <c r="M54" s="106">
        <f t="shared" si="27"/>
        <v>0</v>
      </c>
      <c r="N54" s="106">
        <f t="shared" si="27"/>
        <v>1</v>
      </c>
      <c r="O54" s="106">
        <f t="shared" si="27"/>
        <v>0</v>
      </c>
      <c r="P54" s="106">
        <f t="shared" si="27"/>
        <v>0</v>
      </c>
      <c r="Q54" s="106">
        <f t="shared" si="27"/>
        <v>0</v>
      </c>
      <c r="R54" s="106">
        <f t="shared" si="27"/>
        <v>1</v>
      </c>
      <c r="S54" s="106">
        <f t="shared" si="27"/>
        <v>0</v>
      </c>
      <c r="T54" s="106">
        <f t="shared" si="27"/>
        <v>0</v>
      </c>
      <c r="U54" s="106">
        <f t="shared" si="27"/>
        <v>0</v>
      </c>
      <c r="V54" s="106">
        <f t="shared" si="27"/>
        <v>0</v>
      </c>
      <c r="W54" s="106">
        <f t="shared" si="27"/>
        <v>0</v>
      </c>
      <c r="X54" s="106">
        <f t="shared" si="21"/>
        <v>1</v>
      </c>
      <c r="Y54" s="106">
        <f t="shared" si="21"/>
        <v>0</v>
      </c>
      <c r="Z54" s="106">
        <f t="shared" si="21"/>
        <v>0</v>
      </c>
      <c r="AA54" s="106">
        <f t="shared" si="21"/>
        <v>0</v>
      </c>
      <c r="AB54" s="106">
        <f t="shared" si="21"/>
        <v>1</v>
      </c>
      <c r="AC54" s="106">
        <f t="shared" si="21"/>
        <v>0</v>
      </c>
    </row>
    <row r="55" spans="1:29" ht="12.75">
      <c r="A55" s="3">
        <v>18</v>
      </c>
      <c r="B55" s="21" t="s">
        <v>4</v>
      </c>
      <c r="C55" s="106">
        <f aca="true" t="shared" si="28" ref="C55:W55">IF(C22=$B22,1,0)</f>
        <v>0</v>
      </c>
      <c r="D55" s="106">
        <f t="shared" si="28"/>
        <v>0</v>
      </c>
      <c r="E55" s="106">
        <f t="shared" si="28"/>
        <v>0</v>
      </c>
      <c r="F55" s="106">
        <f t="shared" si="28"/>
        <v>0</v>
      </c>
      <c r="G55" s="106">
        <f t="shared" si="28"/>
        <v>1</v>
      </c>
      <c r="H55" s="106">
        <f t="shared" si="28"/>
        <v>0</v>
      </c>
      <c r="I55" s="106">
        <f t="shared" si="28"/>
        <v>1</v>
      </c>
      <c r="J55" s="106">
        <f t="shared" si="28"/>
        <v>0</v>
      </c>
      <c r="K55" s="106">
        <f t="shared" si="28"/>
        <v>0</v>
      </c>
      <c r="L55" s="106">
        <f t="shared" si="28"/>
        <v>0</v>
      </c>
      <c r="M55" s="106">
        <f t="shared" si="28"/>
        <v>1</v>
      </c>
      <c r="N55" s="106">
        <f t="shared" si="28"/>
        <v>0</v>
      </c>
      <c r="O55" s="106">
        <f t="shared" si="28"/>
        <v>0</v>
      </c>
      <c r="P55" s="106">
        <f t="shared" si="28"/>
        <v>0</v>
      </c>
      <c r="Q55" s="106">
        <f t="shared" si="28"/>
        <v>0</v>
      </c>
      <c r="R55" s="106">
        <f t="shared" si="28"/>
        <v>0</v>
      </c>
      <c r="S55" s="106">
        <f t="shared" si="28"/>
        <v>0</v>
      </c>
      <c r="T55" s="106">
        <f t="shared" si="28"/>
        <v>0</v>
      </c>
      <c r="U55" s="106">
        <f t="shared" si="28"/>
        <v>0</v>
      </c>
      <c r="V55" s="106">
        <f t="shared" si="28"/>
        <v>0</v>
      </c>
      <c r="W55" s="106">
        <f t="shared" si="28"/>
        <v>0</v>
      </c>
      <c r="X55" s="106">
        <f t="shared" si="21"/>
        <v>0</v>
      </c>
      <c r="Y55" s="106">
        <f t="shared" si="21"/>
        <v>0</v>
      </c>
      <c r="Z55" s="106">
        <f t="shared" si="21"/>
        <v>0</v>
      </c>
      <c r="AA55" s="106">
        <f t="shared" si="21"/>
        <v>0</v>
      </c>
      <c r="AB55" s="106">
        <f t="shared" si="21"/>
        <v>1</v>
      </c>
      <c r="AC55" s="106">
        <f t="shared" si="21"/>
        <v>0</v>
      </c>
    </row>
    <row r="56" spans="1:29" ht="12.75">
      <c r="A56" s="3">
        <v>19</v>
      </c>
      <c r="B56" s="21" t="s">
        <v>4</v>
      </c>
      <c r="C56" s="106">
        <f aca="true" t="shared" si="29" ref="C56:W56">IF(C23=$B23,1,0)</f>
        <v>0</v>
      </c>
      <c r="D56" s="106">
        <f t="shared" si="29"/>
        <v>0</v>
      </c>
      <c r="E56" s="106">
        <f t="shared" si="29"/>
        <v>0</v>
      </c>
      <c r="F56" s="106">
        <f t="shared" si="29"/>
        <v>0</v>
      </c>
      <c r="G56" s="106">
        <f t="shared" si="29"/>
        <v>0</v>
      </c>
      <c r="H56" s="106">
        <f t="shared" si="29"/>
        <v>0</v>
      </c>
      <c r="I56" s="106">
        <f t="shared" si="29"/>
        <v>0</v>
      </c>
      <c r="J56" s="106">
        <f t="shared" si="29"/>
        <v>0</v>
      </c>
      <c r="K56" s="106">
        <f t="shared" si="29"/>
        <v>0</v>
      </c>
      <c r="L56" s="106">
        <f t="shared" si="29"/>
        <v>0</v>
      </c>
      <c r="M56" s="106">
        <f t="shared" si="29"/>
        <v>0</v>
      </c>
      <c r="N56" s="106">
        <f t="shared" si="29"/>
        <v>1</v>
      </c>
      <c r="O56" s="106">
        <f t="shared" si="29"/>
        <v>0</v>
      </c>
      <c r="P56" s="106">
        <f t="shared" si="29"/>
        <v>0</v>
      </c>
      <c r="Q56" s="106">
        <f t="shared" si="29"/>
        <v>0</v>
      </c>
      <c r="R56" s="106">
        <f t="shared" si="29"/>
        <v>0</v>
      </c>
      <c r="S56" s="106">
        <f t="shared" si="29"/>
        <v>0</v>
      </c>
      <c r="T56" s="106">
        <f t="shared" si="29"/>
        <v>0</v>
      </c>
      <c r="U56" s="106">
        <f t="shared" si="29"/>
        <v>0</v>
      </c>
      <c r="V56" s="106">
        <f t="shared" si="29"/>
        <v>0</v>
      </c>
      <c r="W56" s="106">
        <f t="shared" si="29"/>
        <v>0</v>
      </c>
      <c r="X56" s="106">
        <f t="shared" si="21"/>
        <v>1</v>
      </c>
      <c r="Y56" s="106">
        <f t="shared" si="21"/>
        <v>0</v>
      </c>
      <c r="Z56" s="106">
        <f t="shared" si="21"/>
        <v>0</v>
      </c>
      <c r="AA56" s="106">
        <f t="shared" si="21"/>
        <v>1</v>
      </c>
      <c r="AB56" s="106">
        <f t="shared" si="21"/>
        <v>0</v>
      </c>
      <c r="AC56" s="106">
        <f t="shared" si="21"/>
        <v>0</v>
      </c>
    </row>
    <row r="57" spans="1:29" ht="12.75">
      <c r="A57" s="22">
        <v>20</v>
      </c>
      <c r="B57" s="21" t="s">
        <v>4</v>
      </c>
      <c r="C57" s="106">
        <f aca="true" t="shared" si="30" ref="C57:W57">IF(C24=$B24,1,0)</f>
        <v>1</v>
      </c>
      <c r="D57" s="106">
        <f t="shared" si="30"/>
        <v>0</v>
      </c>
      <c r="E57" s="106">
        <f t="shared" si="30"/>
        <v>0</v>
      </c>
      <c r="F57" s="106">
        <f t="shared" si="30"/>
        <v>0</v>
      </c>
      <c r="G57" s="106">
        <f t="shared" si="30"/>
        <v>0</v>
      </c>
      <c r="H57" s="106">
        <f t="shared" si="30"/>
        <v>0</v>
      </c>
      <c r="I57" s="106">
        <f t="shared" si="30"/>
        <v>1</v>
      </c>
      <c r="J57" s="106">
        <f t="shared" si="30"/>
        <v>0</v>
      </c>
      <c r="K57" s="106">
        <f t="shared" si="30"/>
        <v>0</v>
      </c>
      <c r="L57" s="106">
        <f t="shared" si="30"/>
        <v>0</v>
      </c>
      <c r="M57" s="106">
        <f t="shared" si="30"/>
        <v>0</v>
      </c>
      <c r="N57" s="106">
        <f t="shared" si="30"/>
        <v>1</v>
      </c>
      <c r="O57" s="106">
        <f t="shared" si="30"/>
        <v>0</v>
      </c>
      <c r="P57" s="106">
        <f t="shared" si="30"/>
        <v>0</v>
      </c>
      <c r="Q57" s="106">
        <f t="shared" si="30"/>
        <v>0</v>
      </c>
      <c r="R57" s="106">
        <f t="shared" si="30"/>
        <v>0</v>
      </c>
      <c r="S57" s="106">
        <f t="shared" si="30"/>
        <v>0</v>
      </c>
      <c r="T57" s="106">
        <f t="shared" si="30"/>
        <v>0</v>
      </c>
      <c r="U57" s="106">
        <f t="shared" si="30"/>
        <v>0</v>
      </c>
      <c r="V57" s="106">
        <f t="shared" si="30"/>
        <v>0</v>
      </c>
      <c r="W57" s="106">
        <f t="shared" si="30"/>
        <v>0</v>
      </c>
      <c r="X57" s="106">
        <f t="shared" si="21"/>
        <v>1</v>
      </c>
      <c r="Y57" s="106">
        <f t="shared" si="21"/>
        <v>0</v>
      </c>
      <c r="Z57" s="106">
        <f t="shared" si="21"/>
        <v>0</v>
      </c>
      <c r="AA57" s="106">
        <f t="shared" si="21"/>
        <v>0</v>
      </c>
      <c r="AB57" s="106">
        <f t="shared" si="21"/>
        <v>0</v>
      </c>
      <c r="AC57" s="106">
        <f t="shared" si="21"/>
        <v>0</v>
      </c>
    </row>
    <row r="58" spans="1:29" ht="12.75">
      <c r="A58" s="22">
        <v>21</v>
      </c>
      <c r="B58" s="21" t="s">
        <v>3</v>
      </c>
      <c r="C58" s="106">
        <f aca="true" t="shared" si="31" ref="C58:W58">IF(C25=$B25,1,0)</f>
        <v>0</v>
      </c>
      <c r="D58" s="106">
        <f t="shared" si="31"/>
        <v>1</v>
      </c>
      <c r="E58" s="106">
        <f t="shared" si="31"/>
        <v>1</v>
      </c>
      <c r="F58" s="106">
        <f t="shared" si="31"/>
        <v>0</v>
      </c>
      <c r="G58" s="106">
        <f t="shared" si="31"/>
        <v>1</v>
      </c>
      <c r="H58" s="106">
        <f t="shared" si="31"/>
        <v>0</v>
      </c>
      <c r="I58" s="106">
        <f t="shared" si="31"/>
        <v>1</v>
      </c>
      <c r="J58" s="106">
        <f t="shared" si="31"/>
        <v>0</v>
      </c>
      <c r="K58" s="106">
        <f t="shared" si="31"/>
        <v>0</v>
      </c>
      <c r="L58" s="106">
        <f t="shared" si="31"/>
        <v>0</v>
      </c>
      <c r="M58" s="106">
        <f t="shared" si="31"/>
        <v>0</v>
      </c>
      <c r="N58" s="106">
        <f t="shared" si="31"/>
        <v>1</v>
      </c>
      <c r="O58" s="106">
        <f t="shared" si="31"/>
        <v>0</v>
      </c>
      <c r="P58" s="106">
        <f t="shared" si="31"/>
        <v>1</v>
      </c>
      <c r="Q58" s="106">
        <f t="shared" si="31"/>
        <v>0</v>
      </c>
      <c r="R58" s="106">
        <f t="shared" si="31"/>
        <v>0</v>
      </c>
      <c r="S58" s="106">
        <f t="shared" si="31"/>
        <v>0</v>
      </c>
      <c r="T58" s="106">
        <f t="shared" si="31"/>
        <v>0</v>
      </c>
      <c r="U58" s="106">
        <f t="shared" si="31"/>
        <v>1</v>
      </c>
      <c r="V58" s="106">
        <f t="shared" si="31"/>
        <v>0</v>
      </c>
      <c r="W58" s="106">
        <f t="shared" si="31"/>
        <v>0</v>
      </c>
      <c r="X58" s="106">
        <f aca="true" t="shared" si="32" ref="X58:AC67">IF(X25=$B25,1,0)</f>
        <v>0</v>
      </c>
      <c r="Y58" s="106">
        <f t="shared" si="32"/>
        <v>0</v>
      </c>
      <c r="Z58" s="106">
        <f t="shared" si="32"/>
        <v>1</v>
      </c>
      <c r="AA58" s="106">
        <f t="shared" si="32"/>
        <v>1</v>
      </c>
      <c r="AB58" s="106">
        <f t="shared" si="32"/>
        <v>0</v>
      </c>
      <c r="AC58" s="106">
        <f t="shared" si="32"/>
        <v>0</v>
      </c>
    </row>
    <row r="59" spans="1:29" ht="12.75">
      <c r="A59" s="22">
        <v>22</v>
      </c>
      <c r="B59" s="21" t="s">
        <v>2</v>
      </c>
      <c r="C59" s="106">
        <f aca="true" t="shared" si="33" ref="C59:W59">IF(C26=$B26,1,0)</f>
        <v>1</v>
      </c>
      <c r="D59" s="106">
        <f t="shared" si="33"/>
        <v>0</v>
      </c>
      <c r="E59" s="106">
        <f t="shared" si="33"/>
        <v>0</v>
      </c>
      <c r="F59" s="106">
        <f t="shared" si="33"/>
        <v>1</v>
      </c>
      <c r="G59" s="106">
        <f t="shared" si="33"/>
        <v>1</v>
      </c>
      <c r="H59" s="106">
        <f t="shared" si="33"/>
        <v>1</v>
      </c>
      <c r="I59" s="106">
        <f t="shared" si="33"/>
        <v>0</v>
      </c>
      <c r="J59" s="106">
        <f t="shared" si="33"/>
        <v>1</v>
      </c>
      <c r="K59" s="106">
        <f t="shared" si="33"/>
        <v>0</v>
      </c>
      <c r="L59" s="106">
        <f t="shared" si="33"/>
        <v>1</v>
      </c>
      <c r="M59" s="106">
        <f t="shared" si="33"/>
        <v>1</v>
      </c>
      <c r="N59" s="106">
        <f t="shared" si="33"/>
        <v>0</v>
      </c>
      <c r="O59" s="106">
        <f t="shared" si="33"/>
        <v>1</v>
      </c>
      <c r="P59" s="106">
        <f t="shared" si="33"/>
        <v>1</v>
      </c>
      <c r="Q59" s="106">
        <f t="shared" si="33"/>
        <v>0</v>
      </c>
      <c r="R59" s="106">
        <f t="shared" si="33"/>
        <v>1</v>
      </c>
      <c r="S59" s="106">
        <f t="shared" si="33"/>
        <v>0</v>
      </c>
      <c r="T59" s="106">
        <f t="shared" si="33"/>
        <v>1</v>
      </c>
      <c r="U59" s="106">
        <f t="shared" si="33"/>
        <v>0</v>
      </c>
      <c r="V59" s="106">
        <f t="shared" si="33"/>
        <v>0</v>
      </c>
      <c r="W59" s="106">
        <f t="shared" si="33"/>
        <v>0</v>
      </c>
      <c r="X59" s="106">
        <f t="shared" si="32"/>
        <v>1</v>
      </c>
      <c r="Y59" s="106">
        <f t="shared" si="32"/>
        <v>1</v>
      </c>
      <c r="Z59" s="106">
        <f t="shared" si="32"/>
        <v>1</v>
      </c>
      <c r="AA59" s="106">
        <f t="shared" si="32"/>
        <v>1</v>
      </c>
      <c r="AB59" s="106">
        <f t="shared" si="32"/>
        <v>0</v>
      </c>
      <c r="AC59" s="106">
        <f t="shared" si="32"/>
        <v>1</v>
      </c>
    </row>
    <row r="60" spans="1:29" ht="12.75">
      <c r="A60" s="22">
        <v>23</v>
      </c>
      <c r="B60" s="21" t="s">
        <v>1</v>
      </c>
      <c r="C60" s="106">
        <f aca="true" t="shared" si="34" ref="C60:W60">IF(C27=$B27,1,0)</f>
        <v>0</v>
      </c>
      <c r="D60" s="106">
        <f t="shared" si="34"/>
        <v>0</v>
      </c>
      <c r="E60" s="106">
        <f t="shared" si="34"/>
        <v>0</v>
      </c>
      <c r="F60" s="106">
        <f t="shared" si="34"/>
        <v>0</v>
      </c>
      <c r="G60" s="106">
        <f t="shared" si="34"/>
        <v>0</v>
      </c>
      <c r="H60" s="106">
        <f t="shared" si="34"/>
        <v>0</v>
      </c>
      <c r="I60" s="106">
        <f t="shared" si="34"/>
        <v>0</v>
      </c>
      <c r="J60" s="106">
        <f t="shared" si="34"/>
        <v>0</v>
      </c>
      <c r="K60" s="106">
        <f t="shared" si="34"/>
        <v>0</v>
      </c>
      <c r="L60" s="106">
        <f t="shared" si="34"/>
        <v>0</v>
      </c>
      <c r="M60" s="106">
        <f t="shared" si="34"/>
        <v>0</v>
      </c>
      <c r="N60" s="106">
        <f t="shared" si="34"/>
        <v>0</v>
      </c>
      <c r="O60" s="106">
        <f t="shared" si="34"/>
        <v>0</v>
      </c>
      <c r="P60" s="106">
        <f t="shared" si="34"/>
        <v>0</v>
      </c>
      <c r="Q60" s="106">
        <f t="shared" si="34"/>
        <v>0</v>
      </c>
      <c r="R60" s="106">
        <f t="shared" si="34"/>
        <v>0</v>
      </c>
      <c r="S60" s="106">
        <f t="shared" si="34"/>
        <v>0</v>
      </c>
      <c r="T60" s="106">
        <f t="shared" si="34"/>
        <v>1</v>
      </c>
      <c r="U60" s="106">
        <f t="shared" si="34"/>
        <v>0</v>
      </c>
      <c r="V60" s="106">
        <f t="shared" si="34"/>
        <v>0</v>
      </c>
      <c r="W60" s="106">
        <f t="shared" si="34"/>
        <v>0</v>
      </c>
      <c r="X60" s="106">
        <f t="shared" si="32"/>
        <v>0</v>
      </c>
      <c r="Y60" s="106">
        <f t="shared" si="32"/>
        <v>0</v>
      </c>
      <c r="Z60" s="106">
        <f t="shared" si="32"/>
        <v>0</v>
      </c>
      <c r="AA60" s="106">
        <f t="shared" si="32"/>
        <v>0</v>
      </c>
      <c r="AB60" s="106">
        <f t="shared" si="32"/>
        <v>0</v>
      </c>
      <c r="AC60" s="106">
        <f t="shared" si="32"/>
        <v>0</v>
      </c>
    </row>
    <row r="61" spans="1:29" ht="12.75">
      <c r="A61" s="22">
        <v>24</v>
      </c>
      <c r="B61" s="21" t="s">
        <v>2</v>
      </c>
      <c r="C61" s="106">
        <f aca="true" t="shared" si="35" ref="C61:W61">IF(C28=$B28,1,0)</f>
        <v>1</v>
      </c>
      <c r="D61" s="106">
        <f t="shared" si="35"/>
        <v>0</v>
      </c>
      <c r="E61" s="106">
        <f t="shared" si="35"/>
        <v>0</v>
      </c>
      <c r="F61" s="106">
        <f t="shared" si="35"/>
        <v>0</v>
      </c>
      <c r="G61" s="106">
        <f t="shared" si="35"/>
        <v>1</v>
      </c>
      <c r="H61" s="106">
        <f t="shared" si="35"/>
        <v>1</v>
      </c>
      <c r="I61" s="106">
        <f t="shared" si="35"/>
        <v>1</v>
      </c>
      <c r="J61" s="106">
        <f t="shared" si="35"/>
        <v>0</v>
      </c>
      <c r="K61" s="106">
        <f t="shared" si="35"/>
        <v>0</v>
      </c>
      <c r="L61" s="106">
        <f t="shared" si="35"/>
        <v>0</v>
      </c>
      <c r="M61" s="106">
        <f t="shared" si="35"/>
        <v>0</v>
      </c>
      <c r="N61" s="106">
        <f t="shared" si="35"/>
        <v>0</v>
      </c>
      <c r="O61" s="106">
        <f t="shared" si="35"/>
        <v>0</v>
      </c>
      <c r="P61" s="106">
        <f t="shared" si="35"/>
        <v>0</v>
      </c>
      <c r="Q61" s="106">
        <f t="shared" si="35"/>
        <v>0</v>
      </c>
      <c r="R61" s="106">
        <f t="shared" si="35"/>
        <v>0</v>
      </c>
      <c r="S61" s="106">
        <f t="shared" si="35"/>
        <v>0</v>
      </c>
      <c r="T61" s="106">
        <f t="shared" si="35"/>
        <v>0</v>
      </c>
      <c r="U61" s="106">
        <f t="shared" si="35"/>
        <v>1</v>
      </c>
      <c r="V61" s="106">
        <f t="shared" si="35"/>
        <v>0</v>
      </c>
      <c r="W61" s="106">
        <f t="shared" si="35"/>
        <v>1</v>
      </c>
      <c r="X61" s="106">
        <f t="shared" si="32"/>
        <v>1</v>
      </c>
      <c r="Y61" s="106">
        <f t="shared" si="32"/>
        <v>0</v>
      </c>
      <c r="Z61" s="106">
        <f t="shared" si="32"/>
        <v>1</v>
      </c>
      <c r="AA61" s="106">
        <f t="shared" si="32"/>
        <v>1</v>
      </c>
      <c r="AB61" s="106">
        <f t="shared" si="32"/>
        <v>0</v>
      </c>
      <c r="AC61" s="106">
        <f t="shared" si="32"/>
        <v>1</v>
      </c>
    </row>
    <row r="62" spans="1:29" ht="12.75">
      <c r="A62" s="22">
        <v>25</v>
      </c>
      <c r="B62" s="21" t="s">
        <v>1</v>
      </c>
      <c r="C62" s="106">
        <f aca="true" t="shared" si="36" ref="C62:W62">IF(C29=$B29,1,0)</f>
        <v>1</v>
      </c>
      <c r="D62" s="106">
        <f t="shared" si="36"/>
        <v>0</v>
      </c>
      <c r="E62" s="106">
        <f t="shared" si="36"/>
        <v>0</v>
      </c>
      <c r="F62" s="106">
        <f t="shared" si="36"/>
        <v>1</v>
      </c>
      <c r="G62" s="106">
        <f t="shared" si="36"/>
        <v>1</v>
      </c>
      <c r="H62" s="106">
        <f t="shared" si="36"/>
        <v>0</v>
      </c>
      <c r="I62" s="106">
        <f t="shared" si="36"/>
        <v>1</v>
      </c>
      <c r="J62" s="106">
        <f t="shared" si="36"/>
        <v>1</v>
      </c>
      <c r="K62" s="106">
        <f t="shared" si="36"/>
        <v>0</v>
      </c>
      <c r="L62" s="106">
        <f t="shared" si="36"/>
        <v>0</v>
      </c>
      <c r="M62" s="106">
        <f t="shared" si="36"/>
        <v>0</v>
      </c>
      <c r="N62" s="106">
        <f t="shared" si="36"/>
        <v>1</v>
      </c>
      <c r="O62" s="106">
        <f t="shared" si="36"/>
        <v>0</v>
      </c>
      <c r="P62" s="106">
        <f t="shared" si="36"/>
        <v>1</v>
      </c>
      <c r="Q62" s="106">
        <f t="shared" si="36"/>
        <v>0</v>
      </c>
      <c r="R62" s="106">
        <f t="shared" si="36"/>
        <v>1</v>
      </c>
      <c r="S62" s="106">
        <f t="shared" si="36"/>
        <v>0</v>
      </c>
      <c r="T62" s="106">
        <f t="shared" si="36"/>
        <v>0</v>
      </c>
      <c r="U62" s="106">
        <f t="shared" si="36"/>
        <v>0</v>
      </c>
      <c r="V62" s="106">
        <f t="shared" si="36"/>
        <v>1</v>
      </c>
      <c r="W62" s="106">
        <f t="shared" si="36"/>
        <v>1</v>
      </c>
      <c r="X62" s="106">
        <f t="shared" si="32"/>
        <v>1</v>
      </c>
      <c r="Y62" s="106">
        <f t="shared" si="32"/>
        <v>1</v>
      </c>
      <c r="Z62" s="106">
        <f t="shared" si="32"/>
        <v>0</v>
      </c>
      <c r="AA62" s="106">
        <f t="shared" si="32"/>
        <v>0</v>
      </c>
      <c r="AB62" s="106">
        <f t="shared" si="32"/>
        <v>0</v>
      </c>
      <c r="AC62" s="106">
        <f t="shared" si="32"/>
        <v>0</v>
      </c>
    </row>
    <row r="63" spans="1:29" ht="12.75">
      <c r="A63" s="22">
        <v>26</v>
      </c>
      <c r="B63" s="21" t="s">
        <v>1</v>
      </c>
      <c r="C63" s="106">
        <f aca="true" t="shared" si="37" ref="C63:W63">IF(C30=$B30,1,0)</f>
        <v>0</v>
      </c>
      <c r="D63" s="106">
        <f t="shared" si="37"/>
        <v>1</v>
      </c>
      <c r="E63" s="106">
        <f t="shared" si="37"/>
        <v>1</v>
      </c>
      <c r="F63" s="106">
        <f t="shared" si="37"/>
        <v>1</v>
      </c>
      <c r="G63" s="106">
        <f t="shared" si="37"/>
        <v>1</v>
      </c>
      <c r="H63" s="106">
        <f t="shared" si="37"/>
        <v>0</v>
      </c>
      <c r="I63" s="106">
        <f t="shared" si="37"/>
        <v>1</v>
      </c>
      <c r="J63" s="106">
        <f t="shared" si="37"/>
        <v>1</v>
      </c>
      <c r="K63" s="106">
        <f t="shared" si="37"/>
        <v>1</v>
      </c>
      <c r="L63" s="106">
        <f t="shared" si="37"/>
        <v>1</v>
      </c>
      <c r="M63" s="106">
        <f t="shared" si="37"/>
        <v>1</v>
      </c>
      <c r="N63" s="106">
        <f t="shared" si="37"/>
        <v>1</v>
      </c>
      <c r="O63" s="106">
        <f t="shared" si="37"/>
        <v>0</v>
      </c>
      <c r="P63" s="106">
        <f t="shared" si="37"/>
        <v>1</v>
      </c>
      <c r="Q63" s="106">
        <f t="shared" si="37"/>
        <v>0</v>
      </c>
      <c r="R63" s="106">
        <f t="shared" si="37"/>
        <v>0</v>
      </c>
      <c r="S63" s="106">
        <f t="shared" si="37"/>
        <v>0</v>
      </c>
      <c r="T63" s="106">
        <f t="shared" si="37"/>
        <v>1</v>
      </c>
      <c r="U63" s="106">
        <f t="shared" si="37"/>
        <v>1</v>
      </c>
      <c r="V63" s="106">
        <f t="shared" si="37"/>
        <v>1</v>
      </c>
      <c r="W63" s="106">
        <f t="shared" si="37"/>
        <v>1</v>
      </c>
      <c r="X63" s="106">
        <f t="shared" si="32"/>
        <v>0</v>
      </c>
      <c r="Y63" s="106">
        <f t="shared" si="32"/>
        <v>1</v>
      </c>
      <c r="Z63" s="106">
        <f t="shared" si="32"/>
        <v>1</v>
      </c>
      <c r="AA63" s="106">
        <f t="shared" si="32"/>
        <v>1</v>
      </c>
      <c r="AB63" s="106">
        <f t="shared" si="32"/>
        <v>1</v>
      </c>
      <c r="AC63" s="106">
        <f t="shared" si="32"/>
        <v>0</v>
      </c>
    </row>
    <row r="64" spans="1:29" ht="12.75">
      <c r="A64" s="22">
        <v>27</v>
      </c>
      <c r="B64" s="21" t="s">
        <v>1</v>
      </c>
      <c r="C64" s="106">
        <f aca="true" t="shared" si="38" ref="C64:W64">IF(C31=$B31,1,0)</f>
        <v>0</v>
      </c>
      <c r="D64" s="106">
        <f t="shared" si="38"/>
        <v>1</v>
      </c>
      <c r="E64" s="106">
        <f t="shared" si="38"/>
        <v>0</v>
      </c>
      <c r="F64" s="106">
        <f t="shared" si="38"/>
        <v>1</v>
      </c>
      <c r="G64" s="106">
        <f t="shared" si="38"/>
        <v>1</v>
      </c>
      <c r="H64" s="106">
        <f t="shared" si="38"/>
        <v>0</v>
      </c>
      <c r="I64" s="106">
        <f t="shared" si="38"/>
        <v>1</v>
      </c>
      <c r="J64" s="106">
        <f t="shared" si="38"/>
        <v>0</v>
      </c>
      <c r="K64" s="106">
        <f t="shared" si="38"/>
        <v>0</v>
      </c>
      <c r="L64" s="106">
        <f t="shared" si="38"/>
        <v>1</v>
      </c>
      <c r="M64" s="106">
        <f t="shared" si="38"/>
        <v>1</v>
      </c>
      <c r="N64" s="106">
        <f t="shared" si="38"/>
        <v>1</v>
      </c>
      <c r="O64" s="106">
        <f t="shared" si="38"/>
        <v>0</v>
      </c>
      <c r="P64" s="106">
        <f t="shared" si="38"/>
        <v>1</v>
      </c>
      <c r="Q64" s="106">
        <f t="shared" si="38"/>
        <v>0</v>
      </c>
      <c r="R64" s="106">
        <f t="shared" si="38"/>
        <v>1</v>
      </c>
      <c r="S64" s="106">
        <f t="shared" si="38"/>
        <v>0</v>
      </c>
      <c r="T64" s="106">
        <f t="shared" si="38"/>
        <v>0</v>
      </c>
      <c r="U64" s="106">
        <f t="shared" si="38"/>
        <v>0</v>
      </c>
      <c r="V64" s="106">
        <f t="shared" si="38"/>
        <v>0</v>
      </c>
      <c r="W64" s="106">
        <f t="shared" si="38"/>
        <v>1</v>
      </c>
      <c r="X64" s="106">
        <f t="shared" si="32"/>
        <v>0</v>
      </c>
      <c r="Y64" s="106">
        <f t="shared" si="32"/>
        <v>1</v>
      </c>
      <c r="Z64" s="106">
        <f t="shared" si="32"/>
        <v>0</v>
      </c>
      <c r="AA64" s="106">
        <f t="shared" si="32"/>
        <v>1</v>
      </c>
      <c r="AB64" s="106">
        <f t="shared" si="32"/>
        <v>0</v>
      </c>
      <c r="AC64" s="106">
        <f t="shared" si="32"/>
        <v>0</v>
      </c>
    </row>
    <row r="65" spans="1:29" ht="12.75">
      <c r="A65" s="22">
        <v>28</v>
      </c>
      <c r="B65" s="21" t="s">
        <v>3</v>
      </c>
      <c r="C65" s="106">
        <f aca="true" t="shared" si="39" ref="C65:W65">IF(C32=$B32,1,0)</f>
        <v>1</v>
      </c>
      <c r="D65" s="106">
        <f t="shared" si="39"/>
        <v>1</v>
      </c>
      <c r="E65" s="106">
        <f t="shared" si="39"/>
        <v>1</v>
      </c>
      <c r="F65" s="106">
        <f t="shared" si="39"/>
        <v>0</v>
      </c>
      <c r="G65" s="106">
        <f t="shared" si="39"/>
        <v>1</v>
      </c>
      <c r="H65" s="106">
        <f t="shared" si="39"/>
        <v>0</v>
      </c>
      <c r="I65" s="106">
        <f t="shared" si="39"/>
        <v>1</v>
      </c>
      <c r="J65" s="106">
        <f t="shared" si="39"/>
        <v>1</v>
      </c>
      <c r="K65" s="106">
        <f t="shared" si="39"/>
        <v>1</v>
      </c>
      <c r="L65" s="106">
        <f t="shared" si="39"/>
        <v>1</v>
      </c>
      <c r="M65" s="106">
        <f t="shared" si="39"/>
        <v>1</v>
      </c>
      <c r="N65" s="106">
        <f t="shared" si="39"/>
        <v>0</v>
      </c>
      <c r="O65" s="106">
        <f t="shared" si="39"/>
        <v>1</v>
      </c>
      <c r="P65" s="106">
        <f t="shared" si="39"/>
        <v>1</v>
      </c>
      <c r="Q65" s="106">
        <f t="shared" si="39"/>
        <v>0</v>
      </c>
      <c r="R65" s="106">
        <f t="shared" si="39"/>
        <v>1</v>
      </c>
      <c r="S65" s="106">
        <f t="shared" si="39"/>
        <v>0</v>
      </c>
      <c r="T65" s="106">
        <f t="shared" si="39"/>
        <v>1</v>
      </c>
      <c r="U65" s="106">
        <f t="shared" si="39"/>
        <v>1</v>
      </c>
      <c r="V65" s="106">
        <f t="shared" si="39"/>
        <v>0</v>
      </c>
      <c r="W65" s="106">
        <f t="shared" si="39"/>
        <v>0</v>
      </c>
      <c r="X65" s="106">
        <f t="shared" si="32"/>
        <v>0</v>
      </c>
      <c r="Y65" s="106">
        <f t="shared" si="32"/>
        <v>0</v>
      </c>
      <c r="Z65" s="106">
        <f t="shared" si="32"/>
        <v>1</v>
      </c>
      <c r="AA65" s="106">
        <f t="shared" si="32"/>
        <v>0</v>
      </c>
      <c r="AB65" s="106">
        <f t="shared" si="32"/>
        <v>1</v>
      </c>
      <c r="AC65" s="106">
        <f t="shared" si="32"/>
        <v>0</v>
      </c>
    </row>
    <row r="66" spans="1:29" ht="12.75">
      <c r="A66" s="22">
        <v>29</v>
      </c>
      <c r="B66" s="21" t="s">
        <v>12</v>
      </c>
      <c r="C66" s="106">
        <f aca="true" t="shared" si="40" ref="C66:W66">IF(C33=$B33,1,0)</f>
        <v>0</v>
      </c>
      <c r="D66" s="106">
        <f t="shared" si="40"/>
        <v>0</v>
      </c>
      <c r="E66" s="106">
        <f t="shared" si="40"/>
        <v>0</v>
      </c>
      <c r="F66" s="106">
        <f t="shared" si="40"/>
        <v>0</v>
      </c>
      <c r="G66" s="106">
        <f t="shared" si="40"/>
        <v>0</v>
      </c>
      <c r="H66" s="106">
        <f t="shared" si="40"/>
        <v>0</v>
      </c>
      <c r="I66" s="106">
        <f t="shared" si="40"/>
        <v>0</v>
      </c>
      <c r="J66" s="106">
        <f t="shared" si="40"/>
        <v>0</v>
      </c>
      <c r="K66" s="106">
        <f t="shared" si="40"/>
        <v>0</v>
      </c>
      <c r="L66" s="106">
        <f t="shared" si="40"/>
        <v>0</v>
      </c>
      <c r="M66" s="106">
        <f t="shared" si="40"/>
        <v>0</v>
      </c>
      <c r="N66" s="106">
        <f t="shared" si="40"/>
        <v>0</v>
      </c>
      <c r="O66" s="106">
        <f t="shared" si="40"/>
        <v>0</v>
      </c>
      <c r="P66" s="106">
        <f t="shared" si="40"/>
        <v>0</v>
      </c>
      <c r="Q66" s="106">
        <f t="shared" si="40"/>
        <v>0</v>
      </c>
      <c r="R66" s="106">
        <f t="shared" si="40"/>
        <v>0</v>
      </c>
      <c r="S66" s="106">
        <f t="shared" si="40"/>
        <v>0</v>
      </c>
      <c r="T66" s="106">
        <f t="shared" si="40"/>
        <v>0</v>
      </c>
      <c r="U66" s="106">
        <f t="shared" si="40"/>
        <v>0</v>
      </c>
      <c r="V66" s="106">
        <f t="shared" si="40"/>
        <v>0</v>
      </c>
      <c r="W66" s="106">
        <f t="shared" si="40"/>
        <v>0</v>
      </c>
      <c r="X66" s="106">
        <f t="shared" si="32"/>
        <v>0</v>
      </c>
      <c r="Y66" s="106">
        <f t="shared" si="32"/>
        <v>0</v>
      </c>
      <c r="Z66" s="106">
        <f t="shared" si="32"/>
        <v>0</v>
      </c>
      <c r="AA66" s="106">
        <f t="shared" si="32"/>
        <v>0</v>
      </c>
      <c r="AB66" s="106">
        <f t="shared" si="32"/>
        <v>0</v>
      </c>
      <c r="AC66" s="106">
        <f t="shared" si="32"/>
        <v>0</v>
      </c>
    </row>
    <row r="67" spans="1:29" ht="12.75">
      <c r="A67" s="22">
        <v>30</v>
      </c>
      <c r="B67" s="21" t="s">
        <v>1</v>
      </c>
      <c r="C67" s="106">
        <f aca="true" t="shared" si="41" ref="C67:W67">IF(C34=$B34,1,0)</f>
        <v>0</v>
      </c>
      <c r="D67" s="106">
        <f t="shared" si="41"/>
        <v>0</v>
      </c>
      <c r="E67" s="106">
        <f t="shared" si="41"/>
        <v>0</v>
      </c>
      <c r="F67" s="106">
        <f t="shared" si="41"/>
        <v>0</v>
      </c>
      <c r="G67" s="106">
        <f t="shared" si="41"/>
        <v>1</v>
      </c>
      <c r="H67" s="106">
        <f t="shared" si="41"/>
        <v>0</v>
      </c>
      <c r="I67" s="106">
        <f t="shared" si="41"/>
        <v>0</v>
      </c>
      <c r="J67" s="106">
        <f t="shared" si="41"/>
        <v>0</v>
      </c>
      <c r="K67" s="106">
        <f t="shared" si="41"/>
        <v>0</v>
      </c>
      <c r="L67" s="106">
        <f t="shared" si="41"/>
        <v>0</v>
      </c>
      <c r="M67" s="106">
        <f t="shared" si="41"/>
        <v>0</v>
      </c>
      <c r="N67" s="106">
        <f t="shared" si="41"/>
        <v>1</v>
      </c>
      <c r="O67" s="106">
        <f t="shared" si="41"/>
        <v>0</v>
      </c>
      <c r="P67" s="106">
        <f t="shared" si="41"/>
        <v>0</v>
      </c>
      <c r="Q67" s="106">
        <f t="shared" si="41"/>
        <v>0</v>
      </c>
      <c r="R67" s="106">
        <f t="shared" si="41"/>
        <v>1</v>
      </c>
      <c r="S67" s="106">
        <f t="shared" si="41"/>
        <v>0</v>
      </c>
      <c r="T67" s="106">
        <f t="shared" si="41"/>
        <v>0</v>
      </c>
      <c r="U67" s="106">
        <f t="shared" si="41"/>
        <v>1</v>
      </c>
      <c r="V67" s="106">
        <f t="shared" si="41"/>
        <v>0</v>
      </c>
      <c r="W67" s="106">
        <f t="shared" si="41"/>
        <v>0</v>
      </c>
      <c r="X67" s="106">
        <f t="shared" si="32"/>
        <v>0</v>
      </c>
      <c r="Y67" s="106">
        <f t="shared" si="32"/>
        <v>0</v>
      </c>
      <c r="Z67" s="106">
        <f t="shared" si="32"/>
        <v>0</v>
      </c>
      <c r="AA67" s="106">
        <f t="shared" si="32"/>
        <v>1</v>
      </c>
      <c r="AB67" s="106">
        <f t="shared" si="32"/>
        <v>1</v>
      </c>
      <c r="AC67" s="106">
        <f t="shared" si="32"/>
        <v>1</v>
      </c>
    </row>
    <row r="68" spans="1:29" ht="12.75">
      <c r="A68" s="2"/>
      <c r="B68" s="2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</row>
    <row r="69" spans="1:40" s="67" customFormat="1" ht="13.5" thickBot="1">
      <c r="A69" s="91"/>
      <c r="B69" s="98" t="s">
        <v>181</v>
      </c>
      <c r="C69" s="118">
        <f aca="true" t="shared" si="42" ref="C69:W69">SUM(C38:C67)</f>
        <v>15</v>
      </c>
      <c r="D69" s="118">
        <f t="shared" si="42"/>
        <v>15</v>
      </c>
      <c r="E69" s="118">
        <f t="shared" si="42"/>
        <v>12</v>
      </c>
      <c r="F69" s="118">
        <f t="shared" si="42"/>
        <v>13</v>
      </c>
      <c r="G69" s="118">
        <f t="shared" si="42"/>
        <v>17</v>
      </c>
      <c r="H69" s="118">
        <f t="shared" si="42"/>
        <v>11</v>
      </c>
      <c r="I69" s="118">
        <f t="shared" si="42"/>
        <v>17</v>
      </c>
      <c r="J69" s="118">
        <f t="shared" si="42"/>
        <v>11</v>
      </c>
      <c r="K69" s="118">
        <f t="shared" si="42"/>
        <v>10</v>
      </c>
      <c r="L69" s="118">
        <f t="shared" si="42"/>
        <v>10</v>
      </c>
      <c r="M69" s="118">
        <f t="shared" si="42"/>
        <v>13</v>
      </c>
      <c r="N69" s="118">
        <f t="shared" si="42"/>
        <v>15</v>
      </c>
      <c r="O69" s="118">
        <f t="shared" si="42"/>
        <v>7</v>
      </c>
      <c r="P69" s="118">
        <f t="shared" si="42"/>
        <v>15</v>
      </c>
      <c r="Q69" s="118"/>
      <c r="R69" s="118">
        <f t="shared" si="42"/>
        <v>13</v>
      </c>
      <c r="S69" s="118"/>
      <c r="T69" s="118">
        <f t="shared" si="42"/>
        <v>14</v>
      </c>
      <c r="U69" s="118">
        <f t="shared" si="42"/>
        <v>13</v>
      </c>
      <c r="V69" s="118">
        <f t="shared" si="42"/>
        <v>12</v>
      </c>
      <c r="W69" s="118">
        <f t="shared" si="42"/>
        <v>13</v>
      </c>
      <c r="X69" s="118">
        <f aca="true" t="shared" si="43" ref="X69:AC69">SUM(X38:X67)</f>
        <v>15</v>
      </c>
      <c r="Y69" s="118">
        <f t="shared" si="43"/>
        <v>13</v>
      </c>
      <c r="Z69" s="118">
        <f t="shared" si="43"/>
        <v>11</v>
      </c>
      <c r="AA69" s="118">
        <f t="shared" si="43"/>
        <v>17</v>
      </c>
      <c r="AB69" s="118">
        <f t="shared" si="43"/>
        <v>12</v>
      </c>
      <c r="AC69" s="118">
        <f t="shared" si="43"/>
        <v>10</v>
      </c>
      <c r="AD69"/>
      <c r="AE69"/>
      <c r="AF69"/>
      <c r="AG69"/>
      <c r="AH69"/>
      <c r="AI69"/>
      <c r="AJ69"/>
      <c r="AK69"/>
      <c r="AL69"/>
      <c r="AM69"/>
      <c r="AN69"/>
    </row>
    <row r="70" spans="1:29" ht="14.25" thickBot="1" thickTop="1">
      <c r="A70" s="2"/>
      <c r="B70" s="14" t="s">
        <v>110</v>
      </c>
      <c r="C70" s="114">
        <f>(C69*70)/30</f>
        <v>35</v>
      </c>
      <c r="D70" s="114">
        <f>(D69*70)/30</f>
        <v>35</v>
      </c>
      <c r="E70" s="114">
        <f aca="true" t="shared" si="44" ref="E70:AC70">(E69*70)/30</f>
        <v>28</v>
      </c>
      <c r="F70" s="114">
        <f t="shared" si="44"/>
        <v>30.333333333333332</v>
      </c>
      <c r="G70" s="114">
        <f t="shared" si="44"/>
        <v>39.666666666666664</v>
      </c>
      <c r="H70" s="114">
        <f t="shared" si="44"/>
        <v>25.666666666666668</v>
      </c>
      <c r="I70" s="114">
        <f t="shared" si="44"/>
        <v>39.666666666666664</v>
      </c>
      <c r="J70" s="114">
        <f t="shared" si="44"/>
        <v>25.666666666666668</v>
      </c>
      <c r="K70" s="114">
        <f t="shared" si="44"/>
        <v>23.333333333333332</v>
      </c>
      <c r="L70" s="114">
        <f t="shared" si="44"/>
        <v>23.333333333333332</v>
      </c>
      <c r="M70" s="114">
        <f t="shared" si="44"/>
        <v>30.333333333333332</v>
      </c>
      <c r="N70" s="114">
        <f t="shared" si="44"/>
        <v>35</v>
      </c>
      <c r="O70" s="114">
        <f t="shared" si="44"/>
        <v>16.333333333333332</v>
      </c>
      <c r="P70" s="114">
        <f t="shared" si="44"/>
        <v>35</v>
      </c>
      <c r="Q70" s="114"/>
      <c r="R70" s="114">
        <f t="shared" si="44"/>
        <v>30.333333333333332</v>
      </c>
      <c r="S70" s="114"/>
      <c r="T70" s="114">
        <f t="shared" si="44"/>
        <v>32.666666666666664</v>
      </c>
      <c r="U70" s="114">
        <f t="shared" si="44"/>
        <v>30.333333333333332</v>
      </c>
      <c r="V70" s="114">
        <f t="shared" si="44"/>
        <v>28</v>
      </c>
      <c r="W70" s="114">
        <f t="shared" si="44"/>
        <v>30.333333333333332</v>
      </c>
      <c r="X70" s="114">
        <f t="shared" si="44"/>
        <v>35</v>
      </c>
      <c r="Y70" s="114">
        <f t="shared" si="44"/>
        <v>30.333333333333332</v>
      </c>
      <c r="Z70" s="114">
        <f t="shared" si="44"/>
        <v>25.666666666666668</v>
      </c>
      <c r="AA70" s="114">
        <f t="shared" si="44"/>
        <v>39.666666666666664</v>
      </c>
      <c r="AB70" s="114">
        <f t="shared" si="44"/>
        <v>28</v>
      </c>
      <c r="AC70" s="114">
        <f t="shared" si="44"/>
        <v>23.333333333333332</v>
      </c>
    </row>
    <row r="71" spans="31:40" ht="13.5" thickTop="1">
      <c r="AE71" s="67"/>
      <c r="AF71" s="67"/>
      <c r="AG71" s="67"/>
      <c r="AH71" s="67"/>
      <c r="AI71" s="67"/>
      <c r="AJ71" s="67"/>
      <c r="AK71" s="67"/>
      <c r="AL71" s="67"/>
      <c r="AM71" s="67"/>
      <c r="AN71" s="67"/>
    </row>
    <row r="73" spans="1:30" ht="54">
      <c r="A73" s="89" t="s">
        <v>150</v>
      </c>
      <c r="B73" s="74"/>
      <c r="C73" s="90" t="s">
        <v>123</v>
      </c>
      <c r="D73" s="90" t="s">
        <v>124</v>
      </c>
      <c r="E73" s="119" t="s">
        <v>125</v>
      </c>
      <c r="F73" s="119" t="s">
        <v>126</v>
      </c>
      <c r="G73" s="119" t="s">
        <v>127</v>
      </c>
      <c r="H73" s="119" t="s">
        <v>128</v>
      </c>
      <c r="I73" s="119" t="s">
        <v>129</v>
      </c>
      <c r="J73" s="119" t="s">
        <v>130</v>
      </c>
      <c r="K73" s="119" t="s">
        <v>131</v>
      </c>
      <c r="L73" s="119" t="s">
        <v>132</v>
      </c>
      <c r="M73" s="119" t="s">
        <v>133</v>
      </c>
      <c r="N73" s="119" t="s">
        <v>134</v>
      </c>
      <c r="O73" s="119" t="s">
        <v>135</v>
      </c>
      <c r="P73" s="119" t="s">
        <v>136</v>
      </c>
      <c r="Q73" s="119" t="s">
        <v>137</v>
      </c>
      <c r="R73" s="119" t="s">
        <v>138</v>
      </c>
      <c r="S73" s="119" t="s">
        <v>139</v>
      </c>
      <c r="T73" s="119" t="s">
        <v>140</v>
      </c>
      <c r="U73" s="119" t="s">
        <v>141</v>
      </c>
      <c r="V73" s="119" t="s">
        <v>142</v>
      </c>
      <c r="W73" s="119" t="s">
        <v>143</v>
      </c>
      <c r="X73" s="119" t="s">
        <v>144</v>
      </c>
      <c r="Y73" s="119" t="s">
        <v>145</v>
      </c>
      <c r="Z73" s="90" t="s">
        <v>146</v>
      </c>
      <c r="AA73" s="119" t="s">
        <v>147</v>
      </c>
      <c r="AB73" s="119" t="s">
        <v>148</v>
      </c>
      <c r="AC73" s="119" t="s">
        <v>149</v>
      </c>
      <c r="AD73" s="67"/>
    </row>
    <row r="74" spans="3:29" ht="39" thickBot="1">
      <c r="C74" s="90" t="s">
        <v>151</v>
      </c>
      <c r="D74" s="90" t="s">
        <v>151</v>
      </c>
      <c r="E74" s="90" t="s">
        <v>151</v>
      </c>
      <c r="F74" s="90" t="s">
        <v>151</v>
      </c>
      <c r="G74" s="90" t="s">
        <v>151</v>
      </c>
      <c r="H74" s="90" t="s">
        <v>151</v>
      </c>
      <c r="I74" s="90" t="s">
        <v>151</v>
      </c>
      <c r="J74" s="90" t="s">
        <v>151</v>
      </c>
      <c r="K74" s="90" t="s">
        <v>151</v>
      </c>
      <c r="L74" s="90" t="s">
        <v>151</v>
      </c>
      <c r="M74" s="90" t="s">
        <v>151</v>
      </c>
      <c r="N74" s="90" t="s">
        <v>151</v>
      </c>
      <c r="O74" s="90" t="s">
        <v>151</v>
      </c>
      <c r="P74" s="90" t="s">
        <v>151</v>
      </c>
      <c r="Q74" s="90" t="s">
        <v>151</v>
      </c>
      <c r="R74" s="90" t="s">
        <v>151</v>
      </c>
      <c r="S74" s="90" t="s">
        <v>151</v>
      </c>
      <c r="T74" s="90" t="s">
        <v>151</v>
      </c>
      <c r="U74" s="90" t="s">
        <v>151</v>
      </c>
      <c r="V74" s="90" t="s">
        <v>151</v>
      </c>
      <c r="W74" s="90" t="s">
        <v>151</v>
      </c>
      <c r="X74" s="90" t="s">
        <v>151</v>
      </c>
      <c r="Y74" s="90" t="s">
        <v>151</v>
      </c>
      <c r="Z74" s="90" t="s">
        <v>151</v>
      </c>
      <c r="AA74" s="90" t="s">
        <v>151</v>
      </c>
      <c r="AB74" s="90" t="s">
        <v>151</v>
      </c>
      <c r="AC74" s="90" t="s">
        <v>151</v>
      </c>
    </row>
    <row r="75" spans="1:29" ht="14.25" thickBot="1" thickTop="1">
      <c r="A75" s="2"/>
      <c r="B75" s="99" t="s">
        <v>181</v>
      </c>
      <c r="C75" s="106">
        <f>C69</f>
        <v>15</v>
      </c>
      <c r="D75" s="106">
        <f aca="true" t="shared" si="45" ref="D75:AC75">D69</f>
        <v>15</v>
      </c>
      <c r="E75" s="106">
        <f t="shared" si="45"/>
        <v>12</v>
      </c>
      <c r="F75" s="106">
        <f t="shared" si="45"/>
        <v>13</v>
      </c>
      <c r="G75" s="106">
        <f>G69</f>
        <v>17</v>
      </c>
      <c r="H75" s="106">
        <f t="shared" si="45"/>
        <v>11</v>
      </c>
      <c r="I75" s="106">
        <f t="shared" si="45"/>
        <v>17</v>
      </c>
      <c r="J75" s="106">
        <f t="shared" si="45"/>
        <v>11</v>
      </c>
      <c r="K75" s="106">
        <f t="shared" si="45"/>
        <v>10</v>
      </c>
      <c r="L75" s="106">
        <f t="shared" si="45"/>
        <v>10</v>
      </c>
      <c r="M75" s="106">
        <f t="shared" si="45"/>
        <v>13</v>
      </c>
      <c r="N75" s="106">
        <f t="shared" si="45"/>
        <v>15</v>
      </c>
      <c r="O75" s="106">
        <f t="shared" si="45"/>
        <v>7</v>
      </c>
      <c r="P75" s="106">
        <f t="shared" si="45"/>
        <v>15</v>
      </c>
      <c r="Q75" s="106"/>
      <c r="R75" s="106">
        <f t="shared" si="45"/>
        <v>13</v>
      </c>
      <c r="S75" s="106"/>
      <c r="T75" s="106">
        <f t="shared" si="45"/>
        <v>14</v>
      </c>
      <c r="U75" s="106">
        <f t="shared" si="45"/>
        <v>13</v>
      </c>
      <c r="V75" s="106">
        <f>V69</f>
        <v>12</v>
      </c>
      <c r="W75" s="106">
        <f t="shared" si="45"/>
        <v>13</v>
      </c>
      <c r="X75" s="106">
        <f aca="true" t="shared" si="46" ref="X75:AA76">X69</f>
        <v>15</v>
      </c>
      <c r="Y75" s="106">
        <f t="shared" si="46"/>
        <v>13</v>
      </c>
      <c r="Z75" s="106">
        <f t="shared" si="46"/>
        <v>11</v>
      </c>
      <c r="AA75" s="106">
        <f t="shared" si="46"/>
        <v>17</v>
      </c>
      <c r="AB75" s="106">
        <f t="shared" si="45"/>
        <v>12</v>
      </c>
      <c r="AC75" s="106">
        <f t="shared" si="45"/>
        <v>10</v>
      </c>
    </row>
    <row r="76" spans="1:29" ht="21.75" thickBot="1" thickTop="1">
      <c r="A76" s="36">
        <v>2012</v>
      </c>
      <c r="B76" s="14" t="s">
        <v>110</v>
      </c>
      <c r="C76" s="115">
        <f>C70</f>
        <v>35</v>
      </c>
      <c r="D76" s="115">
        <f aca="true" t="shared" si="47" ref="D76:AC76">D70</f>
        <v>35</v>
      </c>
      <c r="E76" s="115">
        <f t="shared" si="47"/>
        <v>28</v>
      </c>
      <c r="F76" s="115">
        <f t="shared" si="47"/>
        <v>30.333333333333332</v>
      </c>
      <c r="G76" s="115">
        <f>G70</f>
        <v>39.666666666666664</v>
      </c>
      <c r="H76" s="115">
        <f t="shared" si="47"/>
        <v>25.666666666666668</v>
      </c>
      <c r="I76" s="115">
        <f t="shared" si="47"/>
        <v>39.666666666666664</v>
      </c>
      <c r="J76" s="115">
        <f t="shared" si="47"/>
        <v>25.666666666666668</v>
      </c>
      <c r="K76" s="115">
        <f t="shared" si="47"/>
        <v>23.333333333333332</v>
      </c>
      <c r="L76" s="115">
        <f t="shared" si="47"/>
        <v>23.333333333333332</v>
      </c>
      <c r="M76" s="115">
        <f t="shared" si="47"/>
        <v>30.333333333333332</v>
      </c>
      <c r="N76" s="115">
        <f t="shared" si="47"/>
        <v>35</v>
      </c>
      <c r="O76" s="115">
        <f t="shared" si="47"/>
        <v>16.333333333333332</v>
      </c>
      <c r="P76" s="115">
        <f t="shared" si="47"/>
        <v>35</v>
      </c>
      <c r="Q76" s="115"/>
      <c r="R76" s="115">
        <f t="shared" si="47"/>
        <v>30.333333333333332</v>
      </c>
      <c r="S76" s="115"/>
      <c r="T76" s="115">
        <f t="shared" si="47"/>
        <v>32.666666666666664</v>
      </c>
      <c r="U76" s="115">
        <f t="shared" si="47"/>
        <v>30.333333333333332</v>
      </c>
      <c r="V76" s="115">
        <f t="shared" si="47"/>
        <v>28</v>
      </c>
      <c r="W76" s="115">
        <f t="shared" si="47"/>
        <v>30.333333333333332</v>
      </c>
      <c r="X76" s="115">
        <f t="shared" si="46"/>
        <v>35</v>
      </c>
      <c r="Y76" s="115">
        <f t="shared" si="46"/>
        <v>30.333333333333332</v>
      </c>
      <c r="Z76" s="115">
        <f t="shared" si="46"/>
        <v>25.666666666666668</v>
      </c>
      <c r="AA76" s="115">
        <f t="shared" si="46"/>
        <v>39.666666666666664</v>
      </c>
      <c r="AB76" s="115">
        <f t="shared" si="47"/>
        <v>28</v>
      </c>
      <c r="AC76" s="115">
        <f t="shared" si="47"/>
        <v>23.333333333333332</v>
      </c>
    </row>
    <row r="77" ht="13.5" thickTop="1"/>
    <row r="78" spans="1:29" ht="12.75">
      <c r="A78" s="33"/>
      <c r="B78" s="24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 spans="1:29" ht="20.25">
      <c r="A79" s="34"/>
      <c r="B79" s="37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</row>
    <row r="80" spans="8:9" ht="12.75">
      <c r="H80" s="58"/>
      <c r="I80" s="58"/>
    </row>
    <row r="81" spans="3:29" ht="12.75">
      <c r="C81" s="54"/>
      <c r="D81" s="59"/>
      <c r="E81" s="54"/>
      <c r="F81" s="54"/>
      <c r="G81" s="54"/>
      <c r="H81" s="59"/>
      <c r="I81" s="59"/>
      <c r="J81" s="54"/>
      <c r="K81" s="59"/>
      <c r="L81" s="54"/>
      <c r="M81" s="54"/>
      <c r="N81" s="54"/>
      <c r="O81" s="54"/>
      <c r="P81" s="59"/>
      <c r="Q81" s="54"/>
      <c r="R81" s="54"/>
      <c r="S81" s="54"/>
      <c r="T81" s="54"/>
      <c r="U81" s="54"/>
      <c r="V81" s="59"/>
      <c r="W81" s="54"/>
      <c r="X81" s="54"/>
      <c r="Y81" s="54"/>
      <c r="Z81" s="54"/>
      <c r="AA81" s="54"/>
      <c r="AB81" s="54"/>
      <c r="AC81" s="59"/>
    </row>
    <row r="82" ht="13.5" thickBot="1"/>
    <row r="83" spans="2:7" ht="28.5" thickBot="1" thickTop="1">
      <c r="B83" s="36">
        <v>2012</v>
      </c>
      <c r="C83" s="17" t="s">
        <v>187</v>
      </c>
      <c r="D83" s="13" t="s">
        <v>42</v>
      </c>
      <c r="E83" s="13" t="s">
        <v>43</v>
      </c>
      <c r="F83" s="13" t="s">
        <v>44</v>
      </c>
      <c r="G83" s="13" t="s">
        <v>45</v>
      </c>
    </row>
    <row r="84" spans="3:47" ht="14.25" thickBot="1" thickTop="1">
      <c r="C84" s="99" t="s">
        <v>181</v>
      </c>
      <c r="D84" s="15">
        <f>AVERAGE(C75:AC75)</f>
        <v>12.96</v>
      </c>
      <c r="E84" s="15">
        <f>MEDIAN(C75:AC75)</f>
        <v>13</v>
      </c>
      <c r="F84" s="16">
        <f>MAX(C75:AC75)</f>
        <v>17</v>
      </c>
      <c r="G84" s="16">
        <f>MIN(C75:AC75)</f>
        <v>7</v>
      </c>
      <c r="AO84" s="28"/>
      <c r="AP84" s="28"/>
      <c r="AQ84" s="28"/>
      <c r="AR84" s="28"/>
      <c r="AS84" s="28"/>
      <c r="AT84" s="28"/>
      <c r="AU84" s="28"/>
    </row>
    <row r="85" spans="3:47" ht="14.25" thickBot="1" thickTop="1">
      <c r="C85" s="14" t="s">
        <v>110</v>
      </c>
      <c r="D85" s="15">
        <f>AVERAGE(C76:AC76)</f>
        <v>30.24</v>
      </c>
      <c r="E85" s="15">
        <f>MEDIAN(C76:AC76)</f>
        <v>30.333333333333332</v>
      </c>
      <c r="F85" s="15">
        <f>MAX(C76:AC76)</f>
        <v>39.666666666666664</v>
      </c>
      <c r="G85" s="15">
        <f>MIN(C76:AC76)</f>
        <v>16.333333333333332</v>
      </c>
      <c r="AO85" s="28"/>
      <c r="AP85" s="28"/>
      <c r="AQ85" s="28"/>
      <c r="AR85" s="28"/>
      <c r="AS85" s="28"/>
      <c r="AT85" s="28"/>
      <c r="AU85" s="28"/>
    </row>
    <row r="86" spans="31:47" ht="13.5" thickTop="1"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</row>
    <row r="87" spans="2:47" ht="12.75">
      <c r="B87" s="28"/>
      <c r="G87" s="28"/>
      <c r="H87" s="28"/>
      <c r="I87" s="28"/>
      <c r="J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</row>
    <row r="88" spans="2:47" ht="12.75">
      <c r="B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</row>
    <row r="89" spans="31:40" ht="12.75">
      <c r="AE89" s="28"/>
      <c r="AF89" s="28"/>
      <c r="AG89" s="28"/>
      <c r="AH89" s="28"/>
      <c r="AI89" s="28"/>
      <c r="AJ89" s="28"/>
      <c r="AK89" s="28"/>
      <c r="AL89" s="28"/>
      <c r="AM89" s="28"/>
      <c r="AN89" s="28"/>
    </row>
    <row r="90" spans="31:40" ht="12.75">
      <c r="AE90" s="28"/>
      <c r="AF90" s="28"/>
      <c r="AG90" s="28"/>
      <c r="AH90" s="28"/>
      <c r="AI90" s="28"/>
      <c r="AJ90" s="28"/>
      <c r="AK90" s="28"/>
      <c r="AL90" s="28"/>
      <c r="AM90" s="28"/>
      <c r="AN90" s="28"/>
    </row>
  </sheetData>
  <sheetProtection/>
  <printOptions/>
  <pageMargins left="0.31" right="0.19" top="0.32" bottom="0.31" header="0" footer="0"/>
  <pageSetup orientation="landscape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88"/>
  <sheetViews>
    <sheetView zoomScalePageLayoutView="0" workbookViewId="0" topLeftCell="B56">
      <selection activeCell="H87" sqref="H87"/>
    </sheetView>
  </sheetViews>
  <sheetFormatPr defaultColWidth="11.421875" defaultRowHeight="12.75"/>
  <cols>
    <col min="2" max="2" width="10.421875" style="0" customWidth="1"/>
    <col min="7" max="7" width="13.140625" style="0" customWidth="1"/>
    <col min="26" max="26" width="12.140625" style="0" customWidth="1"/>
    <col min="27" max="28" width="12.421875" style="0" customWidth="1"/>
    <col min="29" max="29" width="12.57421875" style="0" customWidth="1"/>
    <col min="30" max="30" width="11.28125" style="0" customWidth="1"/>
    <col min="31" max="31" width="10.00390625" style="0" customWidth="1"/>
    <col min="32" max="32" width="10.28125" style="0" customWidth="1"/>
    <col min="33" max="34" width="10.140625" style="0" customWidth="1"/>
    <col min="35" max="35" width="11.00390625" style="0" customWidth="1"/>
    <col min="37" max="37" width="7.57421875" style="0" customWidth="1"/>
  </cols>
  <sheetData>
    <row r="1" ht="12.75">
      <c r="A1" s="1" t="s">
        <v>153</v>
      </c>
    </row>
    <row r="3" spans="1:41" ht="51">
      <c r="A3" s="92" t="s">
        <v>153</v>
      </c>
      <c r="B3" s="103" t="s">
        <v>0</v>
      </c>
      <c r="C3" s="95" t="s">
        <v>154</v>
      </c>
      <c r="D3" s="95" t="s">
        <v>155</v>
      </c>
      <c r="E3" s="90" t="s">
        <v>156</v>
      </c>
      <c r="F3" s="90" t="s">
        <v>157</v>
      </c>
      <c r="G3" s="90" t="s">
        <v>158</v>
      </c>
      <c r="H3" s="90" t="s">
        <v>159</v>
      </c>
      <c r="I3" s="90" t="s">
        <v>160</v>
      </c>
      <c r="J3" s="90" t="s">
        <v>161</v>
      </c>
      <c r="K3" s="90" t="s">
        <v>162</v>
      </c>
      <c r="L3" s="90" t="s">
        <v>163</v>
      </c>
      <c r="M3" s="90" t="s">
        <v>164</v>
      </c>
      <c r="N3" s="90" t="s">
        <v>165</v>
      </c>
      <c r="O3" s="90" t="s">
        <v>166</v>
      </c>
      <c r="P3" s="90" t="s">
        <v>167</v>
      </c>
      <c r="Q3" s="90" t="s">
        <v>168</v>
      </c>
      <c r="R3" s="90" t="s">
        <v>169</v>
      </c>
      <c r="S3" s="90" t="s">
        <v>170</v>
      </c>
      <c r="T3" s="90" t="s">
        <v>171</v>
      </c>
      <c r="U3" s="90" t="s">
        <v>172</v>
      </c>
      <c r="V3" s="90" t="s">
        <v>173</v>
      </c>
      <c r="W3" s="90" t="s">
        <v>174</v>
      </c>
      <c r="X3" s="90" t="s">
        <v>175</v>
      </c>
      <c r="Y3" s="90" t="s">
        <v>176</v>
      </c>
      <c r="Z3" s="90" t="s">
        <v>177</v>
      </c>
      <c r="AA3" s="90" t="s">
        <v>178</v>
      </c>
      <c r="AB3" s="90" t="s">
        <v>179</v>
      </c>
      <c r="AC3" s="90" t="s">
        <v>180</v>
      </c>
      <c r="AD3" s="132" t="s">
        <v>153</v>
      </c>
      <c r="AE3" s="104" t="s">
        <v>14</v>
      </c>
      <c r="AF3" s="133" t="s">
        <v>0</v>
      </c>
      <c r="AG3" s="104" t="s">
        <v>6</v>
      </c>
      <c r="AH3" s="104" t="s">
        <v>7</v>
      </c>
      <c r="AI3" s="104" t="s">
        <v>8</v>
      </c>
      <c r="AJ3" s="104" t="s">
        <v>9</v>
      </c>
      <c r="AK3" s="104" t="s">
        <v>12</v>
      </c>
      <c r="AL3" s="104" t="s">
        <v>10</v>
      </c>
      <c r="AM3" s="104" t="s">
        <v>13</v>
      </c>
      <c r="AN3" s="133" t="s">
        <v>0</v>
      </c>
      <c r="AO3" s="134" t="s">
        <v>186</v>
      </c>
    </row>
    <row r="4" spans="1:41" ht="38.25">
      <c r="A4" s="106"/>
      <c r="B4" s="106"/>
      <c r="C4" s="107" t="s">
        <v>152</v>
      </c>
      <c r="D4" s="107" t="s">
        <v>152</v>
      </c>
      <c r="E4" s="107" t="s">
        <v>152</v>
      </c>
      <c r="F4" s="107" t="s">
        <v>152</v>
      </c>
      <c r="G4" s="107" t="s">
        <v>152</v>
      </c>
      <c r="H4" s="107" t="s">
        <v>152</v>
      </c>
      <c r="I4" s="107" t="s">
        <v>152</v>
      </c>
      <c r="J4" s="107" t="s">
        <v>152</v>
      </c>
      <c r="K4" s="107" t="s">
        <v>152</v>
      </c>
      <c r="L4" s="107" t="s">
        <v>152</v>
      </c>
      <c r="M4" s="107" t="s">
        <v>152</v>
      </c>
      <c r="N4" s="107" t="s">
        <v>152</v>
      </c>
      <c r="O4" s="107" t="s">
        <v>152</v>
      </c>
      <c r="P4" s="107" t="s">
        <v>152</v>
      </c>
      <c r="Q4" s="107" t="s">
        <v>152</v>
      </c>
      <c r="R4" s="107" t="s">
        <v>152</v>
      </c>
      <c r="S4" s="107" t="s">
        <v>152</v>
      </c>
      <c r="T4" s="107" t="s">
        <v>152</v>
      </c>
      <c r="U4" s="107" t="s">
        <v>152</v>
      </c>
      <c r="V4" s="107" t="s">
        <v>152</v>
      </c>
      <c r="W4" s="107" t="s">
        <v>152</v>
      </c>
      <c r="X4" s="107" t="s">
        <v>152</v>
      </c>
      <c r="Y4" s="107" t="s">
        <v>152</v>
      </c>
      <c r="Z4" s="107" t="s">
        <v>152</v>
      </c>
      <c r="AA4" s="107" t="s">
        <v>152</v>
      </c>
      <c r="AB4" s="107" t="s">
        <v>152</v>
      </c>
      <c r="AC4" s="107" t="s">
        <v>152</v>
      </c>
      <c r="AD4" s="130" t="s">
        <v>184</v>
      </c>
      <c r="AE4" s="106"/>
      <c r="AF4" s="108"/>
      <c r="AG4" s="106"/>
      <c r="AH4" s="106"/>
      <c r="AI4" s="106"/>
      <c r="AJ4" s="106"/>
      <c r="AK4" s="106"/>
      <c r="AL4" s="106"/>
      <c r="AM4" s="106"/>
      <c r="AN4" s="106"/>
      <c r="AO4" s="135"/>
    </row>
    <row r="5" spans="1:41" ht="12.75">
      <c r="A5" s="109">
        <v>1</v>
      </c>
      <c r="B5" s="105" t="s">
        <v>1</v>
      </c>
      <c r="C5" s="106" t="s">
        <v>1</v>
      </c>
      <c r="D5" s="106" t="s">
        <v>1</v>
      </c>
      <c r="E5" s="106" t="s">
        <v>1</v>
      </c>
      <c r="F5" s="106" t="s">
        <v>1</v>
      </c>
      <c r="G5" s="106" t="s">
        <v>2</v>
      </c>
      <c r="H5" s="106" t="s">
        <v>2</v>
      </c>
      <c r="I5" s="106" t="s">
        <v>1</v>
      </c>
      <c r="J5" s="106" t="s">
        <v>1</v>
      </c>
      <c r="K5" s="106" t="s">
        <v>1</v>
      </c>
      <c r="L5" s="106" t="s">
        <v>1</v>
      </c>
      <c r="M5" s="106" t="s">
        <v>1</v>
      </c>
      <c r="N5" s="106" t="s">
        <v>1</v>
      </c>
      <c r="O5" s="106" t="s">
        <v>1</v>
      </c>
      <c r="P5" s="106" t="s">
        <v>2</v>
      </c>
      <c r="Q5" s="106" t="s">
        <v>1</v>
      </c>
      <c r="R5" s="106" t="s">
        <v>1</v>
      </c>
      <c r="S5" s="106" t="s">
        <v>1</v>
      </c>
      <c r="T5" s="106" t="s">
        <v>1</v>
      </c>
      <c r="U5" s="106" t="s">
        <v>1</v>
      </c>
      <c r="V5" s="106" t="s">
        <v>2</v>
      </c>
      <c r="W5" s="106" t="s">
        <v>1</v>
      </c>
      <c r="X5" s="106" t="s">
        <v>1</v>
      </c>
      <c r="Y5" s="106" t="s">
        <v>1</v>
      </c>
      <c r="Z5" s="106" t="s">
        <v>1</v>
      </c>
      <c r="AA5" s="106" t="s">
        <v>2</v>
      </c>
      <c r="AB5" s="106" t="s">
        <v>1</v>
      </c>
      <c r="AC5" s="106" t="s">
        <v>1</v>
      </c>
      <c r="AD5" s="131"/>
      <c r="AE5" s="109">
        <v>1</v>
      </c>
      <c r="AF5" s="105" t="s">
        <v>1</v>
      </c>
      <c r="AG5" s="106">
        <f aca="true" t="shared" si="0" ref="AG5:AG32">COUNTIF($C5:$AC5,"A")</f>
        <v>0</v>
      </c>
      <c r="AH5" s="106">
        <f aca="true" t="shared" si="1" ref="AH5:AH32">COUNTIF($C5:$AC5,"B")</f>
        <v>5</v>
      </c>
      <c r="AI5" s="106">
        <f aca="true" t="shared" si="2" ref="AI5:AI32">COUNTIF($C5:$AC5,"C")</f>
        <v>22</v>
      </c>
      <c r="AJ5" s="106">
        <f aca="true" t="shared" si="3" ref="AJ5:AJ32">COUNTIF($C5:$AC5,"D")</f>
        <v>0</v>
      </c>
      <c r="AK5" s="106">
        <f aca="true" t="shared" si="4" ref="AK5:AK32">COUNTIF($C5:$AC5,"E")</f>
        <v>0</v>
      </c>
      <c r="AL5" s="106">
        <f aca="true" t="shared" si="5" ref="AL5:AL32">COUNTIF($C5:$AC5,"NR")</f>
        <v>0</v>
      </c>
      <c r="AM5" s="106">
        <f aca="true" t="shared" si="6" ref="AM5:AM32">COUNTIF($C5:$AC5,"2R")</f>
        <v>0</v>
      </c>
      <c r="AN5" s="110">
        <f aca="true" t="shared" si="7" ref="AN5:AN32">COUNTIF($C5:$AC5,AF5)</f>
        <v>22</v>
      </c>
      <c r="AO5" s="136">
        <f>(AN5*100)/27</f>
        <v>81.48148148148148</v>
      </c>
    </row>
    <row r="6" spans="1:41" ht="12.75">
      <c r="A6" s="109">
        <v>2</v>
      </c>
      <c r="B6" s="105" t="s">
        <v>2</v>
      </c>
      <c r="C6" s="106" t="s">
        <v>4</v>
      </c>
      <c r="D6" s="106" t="s">
        <v>4</v>
      </c>
      <c r="E6" s="106" t="s">
        <v>4</v>
      </c>
      <c r="F6" s="106" t="s">
        <v>4</v>
      </c>
      <c r="G6" s="106" t="s">
        <v>4</v>
      </c>
      <c r="H6" s="106" t="s">
        <v>1</v>
      </c>
      <c r="I6" s="106" t="s">
        <v>4</v>
      </c>
      <c r="J6" s="106" t="s">
        <v>3</v>
      </c>
      <c r="K6" s="106" t="s">
        <v>4</v>
      </c>
      <c r="L6" s="106" t="s">
        <v>1</v>
      </c>
      <c r="M6" s="106" t="s">
        <v>4</v>
      </c>
      <c r="N6" s="106" t="s">
        <v>3</v>
      </c>
      <c r="O6" s="106" t="s">
        <v>4</v>
      </c>
      <c r="P6" s="106" t="s">
        <v>3</v>
      </c>
      <c r="Q6" s="106" t="s">
        <v>4</v>
      </c>
      <c r="R6" s="106" t="s">
        <v>4</v>
      </c>
      <c r="S6" s="106" t="s">
        <v>4</v>
      </c>
      <c r="T6" s="106" t="s">
        <v>4</v>
      </c>
      <c r="U6" s="106" t="s">
        <v>3</v>
      </c>
      <c r="V6" s="106" t="s">
        <v>3</v>
      </c>
      <c r="W6" s="106" t="s">
        <v>4</v>
      </c>
      <c r="X6" s="106" t="s">
        <v>3</v>
      </c>
      <c r="Y6" s="106" t="s">
        <v>4</v>
      </c>
      <c r="Z6" s="106" t="s">
        <v>4</v>
      </c>
      <c r="AA6" s="106" t="s">
        <v>2</v>
      </c>
      <c r="AB6" s="106" t="s">
        <v>3</v>
      </c>
      <c r="AC6" s="106" t="s">
        <v>3</v>
      </c>
      <c r="AD6" s="131"/>
      <c r="AE6" s="109">
        <v>2</v>
      </c>
      <c r="AF6" s="105" t="s">
        <v>2</v>
      </c>
      <c r="AG6" s="106">
        <f t="shared" si="0"/>
        <v>16</v>
      </c>
      <c r="AH6" s="106">
        <f t="shared" si="1"/>
        <v>1</v>
      </c>
      <c r="AI6" s="106">
        <f t="shared" si="2"/>
        <v>2</v>
      </c>
      <c r="AJ6" s="106">
        <f t="shared" si="3"/>
        <v>8</v>
      </c>
      <c r="AK6" s="106">
        <f t="shared" si="4"/>
        <v>0</v>
      </c>
      <c r="AL6" s="106">
        <f t="shared" si="5"/>
        <v>0</v>
      </c>
      <c r="AM6" s="106">
        <f t="shared" si="6"/>
        <v>0</v>
      </c>
      <c r="AN6" s="110">
        <f t="shared" si="7"/>
        <v>1</v>
      </c>
      <c r="AO6" s="136">
        <f aca="true" t="shared" si="8" ref="AO6:AO34">(AN6*100)/27</f>
        <v>3.7037037037037037</v>
      </c>
    </row>
    <row r="7" spans="1:41" ht="12.75">
      <c r="A7" s="109">
        <v>3</v>
      </c>
      <c r="B7" s="105" t="s">
        <v>2</v>
      </c>
      <c r="C7" s="106" t="s">
        <v>4</v>
      </c>
      <c r="D7" s="106" t="s">
        <v>4</v>
      </c>
      <c r="E7" s="106" t="s">
        <v>2</v>
      </c>
      <c r="F7" s="106" t="s">
        <v>2</v>
      </c>
      <c r="G7" s="106" t="s">
        <v>4</v>
      </c>
      <c r="H7" s="106" t="s">
        <v>3</v>
      </c>
      <c r="I7" s="106" t="s">
        <v>3</v>
      </c>
      <c r="J7" s="106" t="s">
        <v>2</v>
      </c>
      <c r="K7" s="106" t="s">
        <v>4</v>
      </c>
      <c r="L7" s="106" t="s">
        <v>4</v>
      </c>
      <c r="M7" s="106" t="s">
        <v>4</v>
      </c>
      <c r="N7" s="106" t="s">
        <v>4</v>
      </c>
      <c r="O7" s="106" t="s">
        <v>1</v>
      </c>
      <c r="P7" s="106" t="s">
        <v>4</v>
      </c>
      <c r="Q7" s="106" t="s">
        <v>4</v>
      </c>
      <c r="R7" s="106" t="s">
        <v>2</v>
      </c>
      <c r="S7" s="106" t="s">
        <v>2</v>
      </c>
      <c r="T7" s="106" t="s">
        <v>4</v>
      </c>
      <c r="U7" s="106" t="s">
        <v>2</v>
      </c>
      <c r="V7" s="106" t="s">
        <v>3</v>
      </c>
      <c r="W7" s="106" t="s">
        <v>2</v>
      </c>
      <c r="X7" s="106" t="s">
        <v>3</v>
      </c>
      <c r="Y7" s="106" t="s">
        <v>4</v>
      </c>
      <c r="Z7" s="106" t="s">
        <v>4</v>
      </c>
      <c r="AA7" s="106" t="s">
        <v>2</v>
      </c>
      <c r="AB7" s="106" t="s">
        <v>2</v>
      </c>
      <c r="AC7" s="106" t="s">
        <v>1</v>
      </c>
      <c r="AD7" s="131"/>
      <c r="AE7" s="109">
        <v>3</v>
      </c>
      <c r="AF7" s="105" t="s">
        <v>2</v>
      </c>
      <c r="AG7" s="106">
        <f t="shared" si="0"/>
        <v>12</v>
      </c>
      <c r="AH7" s="106">
        <f t="shared" si="1"/>
        <v>9</v>
      </c>
      <c r="AI7" s="106">
        <f t="shared" si="2"/>
        <v>2</v>
      </c>
      <c r="AJ7" s="106">
        <f t="shared" si="3"/>
        <v>4</v>
      </c>
      <c r="AK7" s="106">
        <f t="shared" si="4"/>
        <v>0</v>
      </c>
      <c r="AL7" s="106">
        <f t="shared" si="5"/>
        <v>0</v>
      </c>
      <c r="AM7" s="106">
        <f t="shared" si="6"/>
        <v>0</v>
      </c>
      <c r="AN7" s="110">
        <f t="shared" si="7"/>
        <v>9</v>
      </c>
      <c r="AO7" s="136">
        <f t="shared" si="8"/>
        <v>33.333333333333336</v>
      </c>
    </row>
    <row r="8" spans="1:41" ht="12.75">
      <c r="A8" s="109">
        <v>4</v>
      </c>
      <c r="B8" s="105" t="s">
        <v>4</v>
      </c>
      <c r="C8" s="106" t="s">
        <v>4</v>
      </c>
      <c r="D8" s="106" t="s">
        <v>12</v>
      </c>
      <c r="E8" s="106" t="s">
        <v>4</v>
      </c>
      <c r="F8" s="106" t="s">
        <v>4</v>
      </c>
      <c r="G8" s="106" t="s">
        <v>2</v>
      </c>
      <c r="H8" s="106" t="s">
        <v>1</v>
      </c>
      <c r="I8" s="106" t="s">
        <v>12</v>
      </c>
      <c r="J8" s="106" t="s">
        <v>11</v>
      </c>
      <c r="K8" s="106" t="s">
        <v>1</v>
      </c>
      <c r="L8" s="106" t="s">
        <v>2</v>
      </c>
      <c r="M8" s="106" t="s">
        <v>4</v>
      </c>
      <c r="N8" s="106" t="s">
        <v>12</v>
      </c>
      <c r="O8" s="106" t="s">
        <v>12</v>
      </c>
      <c r="P8" s="106" t="s">
        <v>12</v>
      </c>
      <c r="Q8" s="106" t="s">
        <v>4</v>
      </c>
      <c r="R8" s="106" t="s">
        <v>4</v>
      </c>
      <c r="S8" s="106" t="s">
        <v>1</v>
      </c>
      <c r="T8" s="106" t="s">
        <v>4</v>
      </c>
      <c r="U8" s="106" t="s">
        <v>4</v>
      </c>
      <c r="V8" s="106" t="s">
        <v>2</v>
      </c>
      <c r="W8" s="106" t="s">
        <v>12</v>
      </c>
      <c r="X8" s="106" t="s">
        <v>3</v>
      </c>
      <c r="Y8" s="106" t="s">
        <v>4</v>
      </c>
      <c r="Z8" s="106" t="s">
        <v>4</v>
      </c>
      <c r="AA8" s="106" t="s">
        <v>1</v>
      </c>
      <c r="AB8" s="106" t="s">
        <v>4</v>
      </c>
      <c r="AC8" s="106" t="s">
        <v>12</v>
      </c>
      <c r="AD8" s="131"/>
      <c r="AE8" s="109">
        <v>4</v>
      </c>
      <c r="AF8" s="105" t="s">
        <v>4</v>
      </c>
      <c r="AG8" s="106">
        <f t="shared" si="0"/>
        <v>11</v>
      </c>
      <c r="AH8" s="106">
        <f t="shared" si="1"/>
        <v>3</v>
      </c>
      <c r="AI8" s="106">
        <f t="shared" si="2"/>
        <v>4</v>
      </c>
      <c r="AJ8" s="106">
        <f t="shared" si="3"/>
        <v>1</v>
      </c>
      <c r="AK8" s="106">
        <f t="shared" si="4"/>
        <v>7</v>
      </c>
      <c r="AL8" s="106">
        <f t="shared" si="5"/>
        <v>0</v>
      </c>
      <c r="AM8" s="106">
        <f t="shared" si="6"/>
        <v>1</v>
      </c>
      <c r="AN8" s="110">
        <f t="shared" si="7"/>
        <v>11</v>
      </c>
      <c r="AO8" s="136">
        <f t="shared" si="8"/>
        <v>40.74074074074074</v>
      </c>
    </row>
    <row r="9" spans="1:41" ht="12.75">
      <c r="A9" s="109">
        <v>5</v>
      </c>
      <c r="B9" s="105" t="s">
        <v>2</v>
      </c>
      <c r="C9" s="106" t="s">
        <v>2</v>
      </c>
      <c r="D9" s="106" t="s">
        <v>1</v>
      </c>
      <c r="E9" s="106" t="s">
        <v>2</v>
      </c>
      <c r="F9" s="106" t="s">
        <v>2</v>
      </c>
      <c r="G9" s="106" t="s">
        <v>2</v>
      </c>
      <c r="H9" s="106" t="s">
        <v>4</v>
      </c>
      <c r="I9" s="106" t="s">
        <v>2</v>
      </c>
      <c r="J9" s="106" t="s">
        <v>2</v>
      </c>
      <c r="K9" s="106" t="s">
        <v>1</v>
      </c>
      <c r="L9" s="106" t="s">
        <v>2</v>
      </c>
      <c r="M9" s="106" t="s">
        <v>2</v>
      </c>
      <c r="N9" s="106" t="s">
        <v>2</v>
      </c>
      <c r="O9" s="106" t="s">
        <v>2</v>
      </c>
      <c r="P9" s="106" t="s">
        <v>1</v>
      </c>
      <c r="Q9" s="106" t="s">
        <v>2</v>
      </c>
      <c r="R9" s="106" t="s">
        <v>1</v>
      </c>
      <c r="S9" s="106" t="s">
        <v>2</v>
      </c>
      <c r="T9" s="106" t="s">
        <v>2</v>
      </c>
      <c r="U9" s="106" t="s">
        <v>2</v>
      </c>
      <c r="V9" s="106" t="s">
        <v>1</v>
      </c>
      <c r="W9" s="106" t="s">
        <v>4</v>
      </c>
      <c r="X9" s="106" t="s">
        <v>1</v>
      </c>
      <c r="Y9" s="106" t="s">
        <v>2</v>
      </c>
      <c r="Z9" s="106" t="s">
        <v>4</v>
      </c>
      <c r="AA9" s="106" t="s">
        <v>4</v>
      </c>
      <c r="AB9" s="106" t="s">
        <v>2</v>
      </c>
      <c r="AC9" s="106" t="s">
        <v>1</v>
      </c>
      <c r="AD9" s="131"/>
      <c r="AE9" s="109">
        <v>5</v>
      </c>
      <c r="AF9" s="105" t="s">
        <v>2</v>
      </c>
      <c r="AG9" s="106">
        <f t="shared" si="0"/>
        <v>4</v>
      </c>
      <c r="AH9" s="106">
        <f t="shared" si="1"/>
        <v>16</v>
      </c>
      <c r="AI9" s="106">
        <f t="shared" si="2"/>
        <v>7</v>
      </c>
      <c r="AJ9" s="106">
        <f t="shared" si="3"/>
        <v>0</v>
      </c>
      <c r="AK9" s="106">
        <f t="shared" si="4"/>
        <v>0</v>
      </c>
      <c r="AL9" s="106">
        <f t="shared" si="5"/>
        <v>0</v>
      </c>
      <c r="AM9" s="106">
        <f t="shared" si="6"/>
        <v>0</v>
      </c>
      <c r="AN9" s="110">
        <f t="shared" si="7"/>
        <v>16</v>
      </c>
      <c r="AO9" s="136">
        <f t="shared" si="8"/>
        <v>59.25925925925926</v>
      </c>
    </row>
    <row r="10" spans="1:41" ht="12.75">
      <c r="A10" s="109">
        <v>6</v>
      </c>
      <c r="B10" s="105" t="s">
        <v>1</v>
      </c>
      <c r="C10" s="106" t="s">
        <v>1</v>
      </c>
      <c r="D10" s="106" t="s">
        <v>1</v>
      </c>
      <c r="E10" s="106" t="s">
        <v>4</v>
      </c>
      <c r="F10" s="106" t="s">
        <v>4</v>
      </c>
      <c r="G10" s="106" t="s">
        <v>1</v>
      </c>
      <c r="H10" s="106" t="s">
        <v>1</v>
      </c>
      <c r="I10" s="106" t="s">
        <v>1</v>
      </c>
      <c r="J10" s="106" t="s">
        <v>1</v>
      </c>
      <c r="K10" s="106" t="s">
        <v>4</v>
      </c>
      <c r="L10" s="106" t="s">
        <v>4</v>
      </c>
      <c r="M10" s="106" t="s">
        <v>1</v>
      </c>
      <c r="N10" s="106" t="s">
        <v>1</v>
      </c>
      <c r="O10" s="106" t="s">
        <v>1</v>
      </c>
      <c r="P10" s="106" t="s">
        <v>2</v>
      </c>
      <c r="Q10" s="106" t="s">
        <v>1</v>
      </c>
      <c r="R10" s="106" t="s">
        <v>4</v>
      </c>
      <c r="S10" s="106" t="s">
        <v>1</v>
      </c>
      <c r="T10" s="106" t="s">
        <v>2</v>
      </c>
      <c r="U10" s="106" t="s">
        <v>4</v>
      </c>
      <c r="V10" s="106" t="s">
        <v>1</v>
      </c>
      <c r="W10" s="106" t="s">
        <v>2</v>
      </c>
      <c r="X10" s="106" t="s">
        <v>1</v>
      </c>
      <c r="Y10" s="106" t="s">
        <v>4</v>
      </c>
      <c r="Z10" s="106" t="s">
        <v>5</v>
      </c>
      <c r="AA10" s="106" t="s">
        <v>1</v>
      </c>
      <c r="AB10" s="106" t="s">
        <v>1</v>
      </c>
      <c r="AC10" s="106" t="s">
        <v>4</v>
      </c>
      <c r="AD10" s="131"/>
      <c r="AE10" s="109">
        <v>6</v>
      </c>
      <c r="AF10" s="105" t="s">
        <v>1</v>
      </c>
      <c r="AG10" s="106">
        <f t="shared" si="0"/>
        <v>8</v>
      </c>
      <c r="AH10" s="106">
        <f t="shared" si="1"/>
        <v>3</v>
      </c>
      <c r="AI10" s="106">
        <f t="shared" si="2"/>
        <v>15</v>
      </c>
      <c r="AJ10" s="106">
        <f t="shared" si="3"/>
        <v>0</v>
      </c>
      <c r="AK10" s="106">
        <f t="shared" si="4"/>
        <v>0</v>
      </c>
      <c r="AL10" s="106">
        <f t="shared" si="5"/>
        <v>1</v>
      </c>
      <c r="AM10" s="106">
        <f t="shared" si="6"/>
        <v>0</v>
      </c>
      <c r="AN10" s="110">
        <f t="shared" si="7"/>
        <v>15</v>
      </c>
      <c r="AO10" s="136">
        <f t="shared" si="8"/>
        <v>55.55555555555556</v>
      </c>
    </row>
    <row r="11" spans="1:41" ht="12.75">
      <c r="A11" s="109">
        <v>7</v>
      </c>
      <c r="B11" s="105" t="s">
        <v>3</v>
      </c>
      <c r="C11" s="106" t="s">
        <v>12</v>
      </c>
      <c r="D11" s="106" t="s">
        <v>4</v>
      </c>
      <c r="E11" s="106" t="s">
        <v>12</v>
      </c>
      <c r="F11" s="106" t="s">
        <v>2</v>
      </c>
      <c r="G11" s="106" t="s">
        <v>1</v>
      </c>
      <c r="H11" s="106" t="s">
        <v>4</v>
      </c>
      <c r="I11" s="106" t="s">
        <v>4</v>
      </c>
      <c r="J11" s="106" t="s">
        <v>12</v>
      </c>
      <c r="K11" s="106" t="s">
        <v>2</v>
      </c>
      <c r="L11" s="106" t="s">
        <v>5</v>
      </c>
      <c r="M11" s="106" t="s">
        <v>1</v>
      </c>
      <c r="N11" s="106" t="s">
        <v>2</v>
      </c>
      <c r="O11" s="106" t="s">
        <v>1</v>
      </c>
      <c r="P11" s="106" t="s">
        <v>4</v>
      </c>
      <c r="Q11" s="106" t="s">
        <v>4</v>
      </c>
      <c r="R11" s="106" t="s">
        <v>12</v>
      </c>
      <c r="S11" s="106" t="s">
        <v>12</v>
      </c>
      <c r="T11" s="106" t="s">
        <v>3</v>
      </c>
      <c r="U11" s="106" t="s">
        <v>3</v>
      </c>
      <c r="V11" s="106" t="s">
        <v>4</v>
      </c>
      <c r="W11" s="106" t="s">
        <v>12</v>
      </c>
      <c r="X11" s="106" t="s">
        <v>2</v>
      </c>
      <c r="Y11" s="106" t="s">
        <v>4</v>
      </c>
      <c r="Z11" s="106" t="s">
        <v>4</v>
      </c>
      <c r="AA11" s="106" t="s">
        <v>4</v>
      </c>
      <c r="AB11" s="106" t="s">
        <v>2</v>
      </c>
      <c r="AC11" s="106" t="s">
        <v>2</v>
      </c>
      <c r="AD11" s="131"/>
      <c r="AE11" s="109">
        <v>7</v>
      </c>
      <c r="AF11" s="105" t="s">
        <v>3</v>
      </c>
      <c r="AG11" s="106">
        <f t="shared" si="0"/>
        <v>9</v>
      </c>
      <c r="AH11" s="106">
        <f t="shared" si="1"/>
        <v>6</v>
      </c>
      <c r="AI11" s="106">
        <f t="shared" si="2"/>
        <v>3</v>
      </c>
      <c r="AJ11" s="106">
        <f t="shared" si="3"/>
        <v>2</v>
      </c>
      <c r="AK11" s="106">
        <f t="shared" si="4"/>
        <v>6</v>
      </c>
      <c r="AL11" s="106">
        <f t="shared" si="5"/>
        <v>1</v>
      </c>
      <c r="AM11" s="106">
        <f t="shared" si="6"/>
        <v>0</v>
      </c>
      <c r="AN11" s="110">
        <f t="shared" si="7"/>
        <v>2</v>
      </c>
      <c r="AO11" s="136">
        <f t="shared" si="8"/>
        <v>7.407407407407407</v>
      </c>
    </row>
    <row r="12" spans="1:41" ht="12.75">
      <c r="A12" s="109">
        <v>8</v>
      </c>
      <c r="B12" s="105" t="s">
        <v>3</v>
      </c>
      <c r="C12" s="106" t="s">
        <v>3</v>
      </c>
      <c r="D12" s="106" t="s">
        <v>3</v>
      </c>
      <c r="E12" s="106" t="s">
        <v>4</v>
      </c>
      <c r="F12" s="106" t="s">
        <v>3</v>
      </c>
      <c r="G12" s="106" t="s">
        <v>1</v>
      </c>
      <c r="H12" s="106" t="s">
        <v>3</v>
      </c>
      <c r="I12" s="106" t="s">
        <v>3</v>
      </c>
      <c r="J12" s="106" t="s">
        <v>11</v>
      </c>
      <c r="K12" s="106" t="s">
        <v>3</v>
      </c>
      <c r="L12" s="106" t="s">
        <v>5</v>
      </c>
      <c r="M12" s="106" t="s">
        <v>1</v>
      </c>
      <c r="N12" s="106" t="s">
        <v>3</v>
      </c>
      <c r="O12" s="106" t="s">
        <v>3</v>
      </c>
      <c r="P12" s="106" t="s">
        <v>1</v>
      </c>
      <c r="Q12" s="106" t="s">
        <v>3</v>
      </c>
      <c r="R12" s="106" t="s">
        <v>3</v>
      </c>
      <c r="S12" s="106" t="s">
        <v>3</v>
      </c>
      <c r="T12" s="106" t="s">
        <v>3</v>
      </c>
      <c r="U12" s="106" t="s">
        <v>3</v>
      </c>
      <c r="V12" s="106" t="s">
        <v>3</v>
      </c>
      <c r="W12" s="106" t="s">
        <v>1</v>
      </c>
      <c r="X12" s="106" t="s">
        <v>1</v>
      </c>
      <c r="Y12" s="106" t="s">
        <v>3</v>
      </c>
      <c r="Z12" s="106" t="s">
        <v>3</v>
      </c>
      <c r="AA12" s="106" t="s">
        <v>3</v>
      </c>
      <c r="AB12" s="106" t="s">
        <v>4</v>
      </c>
      <c r="AC12" s="106" t="s">
        <v>1</v>
      </c>
      <c r="AD12" s="131"/>
      <c r="AE12" s="109">
        <v>8</v>
      </c>
      <c r="AF12" s="105" t="s">
        <v>3</v>
      </c>
      <c r="AG12" s="106">
        <f t="shared" si="0"/>
        <v>2</v>
      </c>
      <c r="AH12" s="106">
        <f t="shared" si="1"/>
        <v>0</v>
      </c>
      <c r="AI12" s="106">
        <f t="shared" si="2"/>
        <v>6</v>
      </c>
      <c r="AJ12" s="106">
        <f t="shared" si="3"/>
        <v>17</v>
      </c>
      <c r="AK12" s="106">
        <f t="shared" si="4"/>
        <v>0</v>
      </c>
      <c r="AL12" s="106">
        <f t="shared" si="5"/>
        <v>1</v>
      </c>
      <c r="AM12" s="106">
        <f t="shared" si="6"/>
        <v>1</v>
      </c>
      <c r="AN12" s="110">
        <f t="shared" si="7"/>
        <v>17</v>
      </c>
      <c r="AO12" s="136">
        <f t="shared" si="8"/>
        <v>62.96296296296296</v>
      </c>
    </row>
    <row r="13" spans="1:41" ht="12.75">
      <c r="A13" s="109">
        <v>9</v>
      </c>
      <c r="B13" s="105" t="s">
        <v>2</v>
      </c>
      <c r="C13" s="106" t="s">
        <v>4</v>
      </c>
      <c r="D13" s="106" t="s">
        <v>4</v>
      </c>
      <c r="E13" s="106" t="s">
        <v>4</v>
      </c>
      <c r="F13" s="106" t="s">
        <v>2</v>
      </c>
      <c r="G13" s="106" t="s">
        <v>4</v>
      </c>
      <c r="H13" s="106" t="s">
        <v>1</v>
      </c>
      <c r="I13" s="106" t="s">
        <v>4</v>
      </c>
      <c r="J13" s="106" t="s">
        <v>4</v>
      </c>
      <c r="K13" s="106" t="s">
        <v>2</v>
      </c>
      <c r="L13" s="106" t="s">
        <v>12</v>
      </c>
      <c r="M13" s="106" t="s">
        <v>2</v>
      </c>
      <c r="N13" s="106" t="s">
        <v>4</v>
      </c>
      <c r="O13" s="106" t="s">
        <v>4</v>
      </c>
      <c r="P13" s="106" t="s">
        <v>4</v>
      </c>
      <c r="Q13" s="106" t="s">
        <v>4</v>
      </c>
      <c r="R13" s="106" t="s">
        <v>12</v>
      </c>
      <c r="S13" s="106" t="s">
        <v>4</v>
      </c>
      <c r="T13" s="106" t="s">
        <v>4</v>
      </c>
      <c r="U13" s="106" t="s">
        <v>4</v>
      </c>
      <c r="V13" s="106" t="s">
        <v>4</v>
      </c>
      <c r="W13" s="106" t="s">
        <v>4</v>
      </c>
      <c r="X13" s="106" t="s">
        <v>4</v>
      </c>
      <c r="Y13" s="106" t="s">
        <v>4</v>
      </c>
      <c r="Z13" s="106" t="s">
        <v>2</v>
      </c>
      <c r="AA13" s="106" t="s">
        <v>4</v>
      </c>
      <c r="AB13" s="106" t="s">
        <v>2</v>
      </c>
      <c r="AC13" s="106" t="s">
        <v>4</v>
      </c>
      <c r="AD13" s="131"/>
      <c r="AE13" s="109">
        <v>9</v>
      </c>
      <c r="AF13" s="105" t="s">
        <v>2</v>
      </c>
      <c r="AG13" s="106">
        <f t="shared" si="0"/>
        <v>19</v>
      </c>
      <c r="AH13" s="106">
        <f t="shared" si="1"/>
        <v>5</v>
      </c>
      <c r="AI13" s="106">
        <f t="shared" si="2"/>
        <v>1</v>
      </c>
      <c r="AJ13" s="106">
        <f t="shared" si="3"/>
        <v>0</v>
      </c>
      <c r="AK13" s="106">
        <f t="shared" si="4"/>
        <v>2</v>
      </c>
      <c r="AL13" s="106">
        <f t="shared" si="5"/>
        <v>0</v>
      </c>
      <c r="AM13" s="106">
        <f t="shared" si="6"/>
        <v>0</v>
      </c>
      <c r="AN13" s="110">
        <f t="shared" si="7"/>
        <v>5</v>
      </c>
      <c r="AO13" s="136">
        <f t="shared" si="8"/>
        <v>18.51851851851852</v>
      </c>
    </row>
    <row r="14" spans="1:41" ht="12.75">
      <c r="A14" s="109">
        <v>10</v>
      </c>
      <c r="B14" s="105" t="s">
        <v>3</v>
      </c>
      <c r="C14" s="106" t="s">
        <v>3</v>
      </c>
      <c r="D14" s="106" t="s">
        <v>3</v>
      </c>
      <c r="E14" s="106" t="s">
        <v>3</v>
      </c>
      <c r="F14" s="106" t="s">
        <v>3</v>
      </c>
      <c r="G14" s="106" t="s">
        <v>1</v>
      </c>
      <c r="H14" s="106" t="s">
        <v>3</v>
      </c>
      <c r="I14" s="106" t="s">
        <v>3</v>
      </c>
      <c r="J14" s="106" t="s">
        <v>1</v>
      </c>
      <c r="K14" s="106" t="s">
        <v>2</v>
      </c>
      <c r="L14" s="106" t="s">
        <v>5</v>
      </c>
      <c r="M14" s="106" t="s">
        <v>1</v>
      </c>
      <c r="N14" s="106" t="s">
        <v>3</v>
      </c>
      <c r="O14" s="106" t="s">
        <v>3</v>
      </c>
      <c r="P14" s="106" t="s">
        <v>3</v>
      </c>
      <c r="Q14" s="106" t="s">
        <v>3</v>
      </c>
      <c r="R14" s="106" t="s">
        <v>3</v>
      </c>
      <c r="S14" s="106" t="s">
        <v>4</v>
      </c>
      <c r="T14" s="106" t="s">
        <v>3</v>
      </c>
      <c r="U14" s="106" t="s">
        <v>1</v>
      </c>
      <c r="V14" s="106" t="s">
        <v>3</v>
      </c>
      <c r="W14" s="106" t="s">
        <v>3</v>
      </c>
      <c r="X14" s="106" t="s">
        <v>1</v>
      </c>
      <c r="Y14" s="106" t="s">
        <v>3</v>
      </c>
      <c r="Z14" s="106" t="s">
        <v>3</v>
      </c>
      <c r="AA14" s="106" t="s">
        <v>4</v>
      </c>
      <c r="AB14" s="106" t="s">
        <v>3</v>
      </c>
      <c r="AC14" s="106" t="s">
        <v>1</v>
      </c>
      <c r="AD14" s="131"/>
      <c r="AE14" s="109">
        <v>10</v>
      </c>
      <c r="AF14" s="105" t="s">
        <v>3</v>
      </c>
      <c r="AG14" s="106">
        <f t="shared" si="0"/>
        <v>2</v>
      </c>
      <c r="AH14" s="106">
        <f t="shared" si="1"/>
        <v>1</v>
      </c>
      <c r="AI14" s="106">
        <f t="shared" si="2"/>
        <v>6</v>
      </c>
      <c r="AJ14" s="106">
        <f t="shared" si="3"/>
        <v>17</v>
      </c>
      <c r="AK14" s="106">
        <f t="shared" si="4"/>
        <v>0</v>
      </c>
      <c r="AL14" s="106">
        <f t="shared" si="5"/>
        <v>1</v>
      </c>
      <c r="AM14" s="106">
        <f t="shared" si="6"/>
        <v>0</v>
      </c>
      <c r="AN14" s="110">
        <f t="shared" si="7"/>
        <v>17</v>
      </c>
      <c r="AO14" s="136">
        <f t="shared" si="8"/>
        <v>62.96296296296296</v>
      </c>
    </row>
    <row r="15" spans="1:41" ht="12.75">
      <c r="A15" s="109">
        <v>11</v>
      </c>
      <c r="B15" s="105" t="s">
        <v>1</v>
      </c>
      <c r="C15" s="106" t="s">
        <v>4</v>
      </c>
      <c r="D15" s="106" t="s">
        <v>4</v>
      </c>
      <c r="E15" s="106" t="s">
        <v>1</v>
      </c>
      <c r="F15" s="106" t="s">
        <v>4</v>
      </c>
      <c r="G15" s="106" t="s">
        <v>4</v>
      </c>
      <c r="H15" s="106" t="s">
        <v>4</v>
      </c>
      <c r="I15" s="106" t="s">
        <v>4</v>
      </c>
      <c r="J15" s="106" t="s">
        <v>2</v>
      </c>
      <c r="K15" s="106" t="s">
        <v>1</v>
      </c>
      <c r="L15" s="106" t="s">
        <v>1</v>
      </c>
      <c r="M15" s="106" t="s">
        <v>4</v>
      </c>
      <c r="N15" s="106" t="s">
        <v>4</v>
      </c>
      <c r="O15" s="106" t="s">
        <v>4</v>
      </c>
      <c r="P15" s="106" t="s">
        <v>3</v>
      </c>
      <c r="Q15" s="106" t="s">
        <v>4</v>
      </c>
      <c r="R15" s="106" t="s">
        <v>4</v>
      </c>
      <c r="S15" s="106" t="s">
        <v>1</v>
      </c>
      <c r="T15" s="106" t="s">
        <v>2</v>
      </c>
      <c r="U15" s="106" t="s">
        <v>3</v>
      </c>
      <c r="V15" s="106" t="s">
        <v>2</v>
      </c>
      <c r="W15" s="106" t="s">
        <v>4</v>
      </c>
      <c r="X15" s="106" t="s">
        <v>4</v>
      </c>
      <c r="Y15" s="106" t="s">
        <v>4</v>
      </c>
      <c r="Z15" s="106" t="s">
        <v>5</v>
      </c>
      <c r="AA15" s="106" t="s">
        <v>2</v>
      </c>
      <c r="AB15" s="106" t="s">
        <v>4</v>
      </c>
      <c r="AC15" s="106" t="s">
        <v>4</v>
      </c>
      <c r="AD15" s="131"/>
      <c r="AE15" s="109">
        <v>11</v>
      </c>
      <c r="AF15" s="105" t="s">
        <v>1</v>
      </c>
      <c r="AG15" s="106">
        <f t="shared" si="0"/>
        <v>16</v>
      </c>
      <c r="AH15" s="106">
        <f t="shared" si="1"/>
        <v>4</v>
      </c>
      <c r="AI15" s="106">
        <f t="shared" si="2"/>
        <v>4</v>
      </c>
      <c r="AJ15" s="106">
        <f t="shared" si="3"/>
        <v>2</v>
      </c>
      <c r="AK15" s="106">
        <f t="shared" si="4"/>
        <v>0</v>
      </c>
      <c r="AL15" s="106">
        <f t="shared" si="5"/>
        <v>1</v>
      </c>
      <c r="AM15" s="106">
        <f t="shared" si="6"/>
        <v>0</v>
      </c>
      <c r="AN15" s="110">
        <f t="shared" si="7"/>
        <v>4</v>
      </c>
      <c r="AO15" s="136">
        <f t="shared" si="8"/>
        <v>14.814814814814815</v>
      </c>
    </row>
    <row r="16" spans="1:41" ht="12.75">
      <c r="A16" s="109">
        <v>12</v>
      </c>
      <c r="B16" s="105" t="s">
        <v>1</v>
      </c>
      <c r="C16" s="106" t="s">
        <v>1</v>
      </c>
      <c r="D16" s="106" t="s">
        <v>2</v>
      </c>
      <c r="E16" s="106" t="s">
        <v>1</v>
      </c>
      <c r="F16" s="106" t="s">
        <v>12</v>
      </c>
      <c r="G16" s="106" t="s">
        <v>1</v>
      </c>
      <c r="H16" s="106" t="s">
        <v>12</v>
      </c>
      <c r="I16" s="106" t="s">
        <v>4</v>
      </c>
      <c r="J16" s="106" t="s">
        <v>3</v>
      </c>
      <c r="K16" s="106" t="s">
        <v>1</v>
      </c>
      <c r="L16" s="106" t="s">
        <v>1</v>
      </c>
      <c r="M16" s="106" t="s">
        <v>1</v>
      </c>
      <c r="N16" s="106" t="s">
        <v>2</v>
      </c>
      <c r="O16" s="106" t="s">
        <v>12</v>
      </c>
      <c r="P16" s="106" t="s">
        <v>4</v>
      </c>
      <c r="Q16" s="106" t="s">
        <v>4</v>
      </c>
      <c r="R16" s="106" t="s">
        <v>12</v>
      </c>
      <c r="S16" s="106" t="s">
        <v>12</v>
      </c>
      <c r="T16" s="106" t="s">
        <v>1</v>
      </c>
      <c r="U16" s="106" t="s">
        <v>1</v>
      </c>
      <c r="V16" s="106" t="s">
        <v>1</v>
      </c>
      <c r="W16" s="106" t="s">
        <v>1</v>
      </c>
      <c r="X16" s="106" t="s">
        <v>1</v>
      </c>
      <c r="Y16" s="106" t="s">
        <v>4</v>
      </c>
      <c r="Z16" s="106" t="s">
        <v>2</v>
      </c>
      <c r="AA16" s="106" t="s">
        <v>4</v>
      </c>
      <c r="AB16" s="106" t="s">
        <v>1</v>
      </c>
      <c r="AC16" s="106" t="s">
        <v>1</v>
      </c>
      <c r="AD16" s="131"/>
      <c r="AE16" s="109">
        <v>12</v>
      </c>
      <c r="AF16" s="105" t="s">
        <v>1</v>
      </c>
      <c r="AG16" s="106">
        <f t="shared" si="0"/>
        <v>5</v>
      </c>
      <c r="AH16" s="106">
        <f t="shared" si="1"/>
        <v>3</v>
      </c>
      <c r="AI16" s="106">
        <f t="shared" si="2"/>
        <v>13</v>
      </c>
      <c r="AJ16" s="106">
        <f t="shared" si="3"/>
        <v>1</v>
      </c>
      <c r="AK16" s="106">
        <f t="shared" si="4"/>
        <v>5</v>
      </c>
      <c r="AL16" s="106">
        <f t="shared" si="5"/>
        <v>0</v>
      </c>
      <c r="AM16" s="106">
        <f t="shared" si="6"/>
        <v>0</v>
      </c>
      <c r="AN16" s="110">
        <f t="shared" si="7"/>
        <v>13</v>
      </c>
      <c r="AO16" s="136">
        <f t="shared" si="8"/>
        <v>48.148148148148145</v>
      </c>
    </row>
    <row r="17" spans="1:41" ht="12.75">
      <c r="A17" s="109">
        <v>13</v>
      </c>
      <c r="B17" s="105" t="s">
        <v>4</v>
      </c>
      <c r="C17" s="106" t="s">
        <v>4</v>
      </c>
      <c r="D17" s="106" t="s">
        <v>4</v>
      </c>
      <c r="E17" s="106" t="s">
        <v>1</v>
      </c>
      <c r="F17" s="106" t="s">
        <v>3</v>
      </c>
      <c r="G17" s="106" t="s">
        <v>2</v>
      </c>
      <c r="H17" s="106" t="s">
        <v>2</v>
      </c>
      <c r="I17" s="106" t="s">
        <v>3</v>
      </c>
      <c r="J17" s="106" t="s">
        <v>1</v>
      </c>
      <c r="K17" s="106" t="s">
        <v>3</v>
      </c>
      <c r="L17" s="106" t="s">
        <v>3</v>
      </c>
      <c r="M17" s="106" t="s">
        <v>2</v>
      </c>
      <c r="N17" s="106" t="s">
        <v>4</v>
      </c>
      <c r="O17" s="106" t="s">
        <v>2</v>
      </c>
      <c r="P17" s="106" t="s">
        <v>3</v>
      </c>
      <c r="Q17" s="106" t="s">
        <v>3</v>
      </c>
      <c r="R17" s="106" t="s">
        <v>3</v>
      </c>
      <c r="S17" s="106" t="s">
        <v>3</v>
      </c>
      <c r="T17" s="106" t="s">
        <v>4</v>
      </c>
      <c r="U17" s="106" t="s">
        <v>3</v>
      </c>
      <c r="V17" s="106" t="s">
        <v>4</v>
      </c>
      <c r="W17" s="106" t="s">
        <v>3</v>
      </c>
      <c r="X17" s="106" t="s">
        <v>5</v>
      </c>
      <c r="Y17" s="106" t="s">
        <v>3</v>
      </c>
      <c r="Z17" s="106" t="s">
        <v>3</v>
      </c>
      <c r="AA17" s="106" t="s">
        <v>3</v>
      </c>
      <c r="AB17" s="106" t="s">
        <v>3</v>
      </c>
      <c r="AC17" s="106" t="s">
        <v>4</v>
      </c>
      <c r="AD17" s="131"/>
      <c r="AE17" s="109">
        <v>13</v>
      </c>
      <c r="AF17" s="105" t="s">
        <v>4</v>
      </c>
      <c r="AG17" s="106">
        <f t="shared" si="0"/>
        <v>6</v>
      </c>
      <c r="AH17" s="106">
        <f t="shared" si="1"/>
        <v>4</v>
      </c>
      <c r="AI17" s="106">
        <f t="shared" si="2"/>
        <v>2</v>
      </c>
      <c r="AJ17" s="106">
        <f t="shared" si="3"/>
        <v>14</v>
      </c>
      <c r="AK17" s="106">
        <f t="shared" si="4"/>
        <v>0</v>
      </c>
      <c r="AL17" s="106">
        <f t="shared" si="5"/>
        <v>1</v>
      </c>
      <c r="AM17" s="106">
        <f t="shared" si="6"/>
        <v>0</v>
      </c>
      <c r="AN17" s="110">
        <f t="shared" si="7"/>
        <v>6</v>
      </c>
      <c r="AO17" s="136">
        <f t="shared" si="8"/>
        <v>22.22222222222222</v>
      </c>
    </row>
    <row r="18" spans="1:41" ht="12.75">
      <c r="A18" s="109">
        <v>14</v>
      </c>
      <c r="B18" s="105" t="s">
        <v>4</v>
      </c>
      <c r="C18" s="106" t="s">
        <v>4</v>
      </c>
      <c r="D18" s="106" t="s">
        <v>4</v>
      </c>
      <c r="E18" s="106" t="s">
        <v>4</v>
      </c>
      <c r="F18" s="106" t="s">
        <v>4</v>
      </c>
      <c r="G18" s="106" t="s">
        <v>4</v>
      </c>
      <c r="H18" s="106" t="s">
        <v>4</v>
      </c>
      <c r="I18" s="106" t="s">
        <v>4</v>
      </c>
      <c r="J18" s="106" t="s">
        <v>4</v>
      </c>
      <c r="K18" s="106" t="s">
        <v>4</v>
      </c>
      <c r="L18" s="106" t="s">
        <v>2</v>
      </c>
      <c r="M18" s="106" t="s">
        <v>4</v>
      </c>
      <c r="N18" s="106" t="s">
        <v>4</v>
      </c>
      <c r="O18" s="106" t="s">
        <v>4</v>
      </c>
      <c r="P18" s="106" t="s">
        <v>1</v>
      </c>
      <c r="Q18" s="106" t="s">
        <v>4</v>
      </c>
      <c r="R18" s="106" t="s">
        <v>4</v>
      </c>
      <c r="S18" s="106" t="s">
        <v>4</v>
      </c>
      <c r="T18" s="106" t="s">
        <v>4</v>
      </c>
      <c r="U18" s="106" t="s">
        <v>4</v>
      </c>
      <c r="V18" s="106" t="s">
        <v>4</v>
      </c>
      <c r="W18" s="106" t="s">
        <v>2</v>
      </c>
      <c r="X18" s="106" t="s">
        <v>4</v>
      </c>
      <c r="Y18" s="106" t="s">
        <v>4</v>
      </c>
      <c r="Z18" s="106" t="s">
        <v>4</v>
      </c>
      <c r="AA18" s="106" t="s">
        <v>4</v>
      </c>
      <c r="AB18" s="106" t="s">
        <v>4</v>
      </c>
      <c r="AC18" s="106" t="s">
        <v>4</v>
      </c>
      <c r="AD18" s="131"/>
      <c r="AE18" s="109">
        <v>14</v>
      </c>
      <c r="AF18" s="105" t="s">
        <v>4</v>
      </c>
      <c r="AG18" s="106">
        <f t="shared" si="0"/>
        <v>24</v>
      </c>
      <c r="AH18" s="106">
        <f t="shared" si="1"/>
        <v>2</v>
      </c>
      <c r="AI18" s="106">
        <f t="shared" si="2"/>
        <v>1</v>
      </c>
      <c r="AJ18" s="106">
        <f t="shared" si="3"/>
        <v>0</v>
      </c>
      <c r="AK18" s="106">
        <f t="shared" si="4"/>
        <v>0</v>
      </c>
      <c r="AL18" s="106">
        <f t="shared" si="5"/>
        <v>0</v>
      </c>
      <c r="AM18" s="106">
        <f t="shared" si="6"/>
        <v>0</v>
      </c>
      <c r="AN18" s="110">
        <f t="shared" si="7"/>
        <v>24</v>
      </c>
      <c r="AO18" s="136">
        <f t="shared" si="8"/>
        <v>88.88888888888889</v>
      </c>
    </row>
    <row r="19" spans="1:41" ht="12.75">
      <c r="A19" s="109">
        <v>15</v>
      </c>
      <c r="B19" s="105" t="s">
        <v>2</v>
      </c>
      <c r="C19" s="106" t="s">
        <v>4</v>
      </c>
      <c r="D19" s="106" t="s">
        <v>4</v>
      </c>
      <c r="E19" s="106" t="s">
        <v>4</v>
      </c>
      <c r="F19" s="106" t="s">
        <v>2</v>
      </c>
      <c r="G19" s="106" t="s">
        <v>2</v>
      </c>
      <c r="H19" s="106" t="s">
        <v>2</v>
      </c>
      <c r="I19" s="106" t="s">
        <v>2</v>
      </c>
      <c r="J19" s="106" t="s">
        <v>4</v>
      </c>
      <c r="K19" s="106" t="s">
        <v>4</v>
      </c>
      <c r="L19" s="106" t="s">
        <v>2</v>
      </c>
      <c r="M19" s="106" t="s">
        <v>4</v>
      </c>
      <c r="N19" s="106" t="s">
        <v>2</v>
      </c>
      <c r="O19" s="106" t="s">
        <v>4</v>
      </c>
      <c r="P19" s="106" t="s">
        <v>1</v>
      </c>
      <c r="Q19" s="106" t="s">
        <v>4</v>
      </c>
      <c r="R19" s="106" t="s">
        <v>4</v>
      </c>
      <c r="S19" s="106" t="s">
        <v>1</v>
      </c>
      <c r="T19" s="106" t="s">
        <v>2</v>
      </c>
      <c r="U19" s="106" t="s">
        <v>2</v>
      </c>
      <c r="V19" s="106" t="s">
        <v>4</v>
      </c>
      <c r="W19" s="106" t="s">
        <v>5</v>
      </c>
      <c r="X19" s="106" t="s">
        <v>4</v>
      </c>
      <c r="Y19" s="106" t="s">
        <v>2</v>
      </c>
      <c r="Z19" s="106" t="s">
        <v>4</v>
      </c>
      <c r="AA19" s="106" t="s">
        <v>4</v>
      </c>
      <c r="AB19" s="106" t="s">
        <v>2</v>
      </c>
      <c r="AC19" s="106" t="s">
        <v>1</v>
      </c>
      <c r="AD19" s="131"/>
      <c r="AE19" s="109">
        <v>15</v>
      </c>
      <c r="AF19" s="105" t="s">
        <v>2</v>
      </c>
      <c r="AG19" s="106">
        <f t="shared" si="0"/>
        <v>13</v>
      </c>
      <c r="AH19" s="106">
        <f t="shared" si="1"/>
        <v>10</v>
      </c>
      <c r="AI19" s="106">
        <f t="shared" si="2"/>
        <v>3</v>
      </c>
      <c r="AJ19" s="106">
        <f t="shared" si="3"/>
        <v>0</v>
      </c>
      <c r="AK19" s="106">
        <f t="shared" si="4"/>
        <v>0</v>
      </c>
      <c r="AL19" s="106">
        <f t="shared" si="5"/>
        <v>1</v>
      </c>
      <c r="AM19" s="106">
        <f t="shared" si="6"/>
        <v>0</v>
      </c>
      <c r="AN19" s="110">
        <f t="shared" si="7"/>
        <v>10</v>
      </c>
      <c r="AO19" s="136">
        <f t="shared" si="8"/>
        <v>37.03703703703704</v>
      </c>
    </row>
    <row r="20" spans="1:41" ht="12.75">
      <c r="A20" s="109">
        <v>16</v>
      </c>
      <c r="B20" s="105" t="s">
        <v>1</v>
      </c>
      <c r="C20" s="106" t="s">
        <v>2</v>
      </c>
      <c r="D20" s="106" t="s">
        <v>4</v>
      </c>
      <c r="E20" s="106" t="s">
        <v>4</v>
      </c>
      <c r="F20" s="106" t="s">
        <v>4</v>
      </c>
      <c r="G20" s="106" t="s">
        <v>4</v>
      </c>
      <c r="H20" s="106" t="s">
        <v>4</v>
      </c>
      <c r="I20" s="106" t="s">
        <v>4</v>
      </c>
      <c r="J20" s="106" t="s">
        <v>4</v>
      </c>
      <c r="K20" s="106" t="s">
        <v>4</v>
      </c>
      <c r="L20" s="106" t="s">
        <v>2</v>
      </c>
      <c r="M20" s="106" t="s">
        <v>4</v>
      </c>
      <c r="N20" s="106" t="s">
        <v>4</v>
      </c>
      <c r="O20" s="106" t="s">
        <v>2</v>
      </c>
      <c r="P20" s="106" t="s">
        <v>12</v>
      </c>
      <c r="Q20" s="106" t="s">
        <v>4</v>
      </c>
      <c r="R20" s="106" t="s">
        <v>4</v>
      </c>
      <c r="S20" s="106" t="s">
        <v>1</v>
      </c>
      <c r="T20" s="106" t="s">
        <v>2</v>
      </c>
      <c r="U20" s="106" t="s">
        <v>4</v>
      </c>
      <c r="V20" s="106" t="s">
        <v>4</v>
      </c>
      <c r="W20" s="106" t="s">
        <v>4</v>
      </c>
      <c r="X20" s="106" t="s">
        <v>4</v>
      </c>
      <c r="Y20" s="106" t="s">
        <v>4</v>
      </c>
      <c r="Z20" s="106" t="s">
        <v>4</v>
      </c>
      <c r="AA20" s="106" t="s">
        <v>4</v>
      </c>
      <c r="AB20" s="106" t="s">
        <v>4</v>
      </c>
      <c r="AC20" s="106" t="s">
        <v>4</v>
      </c>
      <c r="AD20" s="131"/>
      <c r="AE20" s="109">
        <v>16</v>
      </c>
      <c r="AF20" s="105" t="s">
        <v>1</v>
      </c>
      <c r="AG20" s="106">
        <f t="shared" si="0"/>
        <v>21</v>
      </c>
      <c r="AH20" s="106">
        <f t="shared" si="1"/>
        <v>4</v>
      </c>
      <c r="AI20" s="106">
        <f t="shared" si="2"/>
        <v>1</v>
      </c>
      <c r="AJ20" s="106">
        <f t="shared" si="3"/>
        <v>0</v>
      </c>
      <c r="AK20" s="106">
        <f t="shared" si="4"/>
        <v>1</v>
      </c>
      <c r="AL20" s="106">
        <f t="shared" si="5"/>
        <v>0</v>
      </c>
      <c r="AM20" s="106">
        <f t="shared" si="6"/>
        <v>0</v>
      </c>
      <c r="AN20" s="110">
        <f t="shared" si="7"/>
        <v>1</v>
      </c>
      <c r="AO20" s="136">
        <f t="shared" si="8"/>
        <v>3.7037037037037037</v>
      </c>
    </row>
    <row r="21" spans="1:41" ht="12.75">
      <c r="A21" s="109">
        <v>17</v>
      </c>
      <c r="B21" s="105" t="s">
        <v>12</v>
      </c>
      <c r="C21" s="106" t="s">
        <v>3</v>
      </c>
      <c r="D21" s="106" t="s">
        <v>1</v>
      </c>
      <c r="E21" s="106" t="s">
        <v>3</v>
      </c>
      <c r="F21" s="106" t="s">
        <v>1</v>
      </c>
      <c r="G21" s="106" t="s">
        <v>1</v>
      </c>
      <c r="H21" s="106" t="s">
        <v>3</v>
      </c>
      <c r="I21" s="106" t="s">
        <v>3</v>
      </c>
      <c r="J21" s="106" t="s">
        <v>3</v>
      </c>
      <c r="K21" s="106" t="s">
        <v>2</v>
      </c>
      <c r="L21" s="106" t="s">
        <v>4</v>
      </c>
      <c r="M21" s="106" t="s">
        <v>1</v>
      </c>
      <c r="N21" s="106" t="s">
        <v>12</v>
      </c>
      <c r="O21" s="106" t="s">
        <v>1</v>
      </c>
      <c r="P21" s="106" t="s">
        <v>3</v>
      </c>
      <c r="Q21" s="106" t="s">
        <v>12</v>
      </c>
      <c r="R21" s="106" t="s">
        <v>12</v>
      </c>
      <c r="S21" s="106" t="s">
        <v>3</v>
      </c>
      <c r="T21" s="106" t="s">
        <v>5</v>
      </c>
      <c r="U21" s="106" t="s">
        <v>2</v>
      </c>
      <c r="V21" s="106" t="s">
        <v>3</v>
      </c>
      <c r="W21" s="106" t="s">
        <v>1</v>
      </c>
      <c r="X21" s="106" t="s">
        <v>1</v>
      </c>
      <c r="Y21" s="106" t="s">
        <v>3</v>
      </c>
      <c r="Z21" s="106" t="s">
        <v>3</v>
      </c>
      <c r="AA21" s="106" t="s">
        <v>1</v>
      </c>
      <c r="AB21" s="106" t="s">
        <v>3</v>
      </c>
      <c r="AC21" s="106" t="s">
        <v>12</v>
      </c>
      <c r="AD21" s="131"/>
      <c r="AE21" s="109">
        <v>17</v>
      </c>
      <c r="AF21" s="105" t="s">
        <v>12</v>
      </c>
      <c r="AG21" s="106">
        <f t="shared" si="0"/>
        <v>1</v>
      </c>
      <c r="AH21" s="106">
        <f t="shared" si="1"/>
        <v>2</v>
      </c>
      <c r="AI21" s="106">
        <f t="shared" si="2"/>
        <v>8</v>
      </c>
      <c r="AJ21" s="106">
        <f t="shared" si="3"/>
        <v>11</v>
      </c>
      <c r="AK21" s="106">
        <f t="shared" si="4"/>
        <v>4</v>
      </c>
      <c r="AL21" s="106">
        <f t="shared" si="5"/>
        <v>1</v>
      </c>
      <c r="AM21" s="106">
        <f t="shared" si="6"/>
        <v>0</v>
      </c>
      <c r="AN21" s="110">
        <f t="shared" si="7"/>
        <v>4</v>
      </c>
      <c r="AO21" s="136">
        <f t="shared" si="8"/>
        <v>14.814814814814815</v>
      </c>
    </row>
    <row r="22" spans="1:41" ht="12.75">
      <c r="A22" s="109">
        <v>18</v>
      </c>
      <c r="B22" s="105" t="s">
        <v>4</v>
      </c>
      <c r="C22" s="106" t="s">
        <v>4</v>
      </c>
      <c r="D22" s="106" t="s">
        <v>2</v>
      </c>
      <c r="E22" s="106" t="s">
        <v>1</v>
      </c>
      <c r="F22" s="106" t="s">
        <v>2</v>
      </c>
      <c r="G22" s="106" t="s">
        <v>2</v>
      </c>
      <c r="H22" s="106" t="s">
        <v>1</v>
      </c>
      <c r="I22" s="106" t="s">
        <v>3</v>
      </c>
      <c r="J22" s="106" t="s">
        <v>2</v>
      </c>
      <c r="K22" s="106" t="s">
        <v>3</v>
      </c>
      <c r="L22" s="106" t="s">
        <v>2</v>
      </c>
      <c r="M22" s="106" t="s">
        <v>1</v>
      </c>
      <c r="N22" s="106" t="s">
        <v>2</v>
      </c>
      <c r="O22" s="106" t="s">
        <v>1</v>
      </c>
      <c r="P22" s="106" t="s">
        <v>4</v>
      </c>
      <c r="Q22" s="106" t="s">
        <v>2</v>
      </c>
      <c r="R22" s="106" t="s">
        <v>4</v>
      </c>
      <c r="S22" s="106" t="s">
        <v>3</v>
      </c>
      <c r="T22" s="106" t="s">
        <v>5</v>
      </c>
      <c r="U22" s="106" t="s">
        <v>3</v>
      </c>
      <c r="V22" s="106" t="s">
        <v>1</v>
      </c>
      <c r="W22" s="106" t="s">
        <v>2</v>
      </c>
      <c r="X22" s="106" t="s">
        <v>3</v>
      </c>
      <c r="Y22" s="106" t="s">
        <v>1</v>
      </c>
      <c r="Z22" s="106" t="s">
        <v>5</v>
      </c>
      <c r="AA22" s="106" t="s">
        <v>3</v>
      </c>
      <c r="AB22" s="106" t="s">
        <v>5</v>
      </c>
      <c r="AC22" s="106" t="s">
        <v>2</v>
      </c>
      <c r="AD22" s="131"/>
      <c r="AE22" s="109">
        <v>18</v>
      </c>
      <c r="AF22" s="105" t="s">
        <v>4</v>
      </c>
      <c r="AG22" s="106">
        <f t="shared" si="0"/>
        <v>3</v>
      </c>
      <c r="AH22" s="106">
        <f t="shared" si="1"/>
        <v>9</v>
      </c>
      <c r="AI22" s="106">
        <f t="shared" si="2"/>
        <v>6</v>
      </c>
      <c r="AJ22" s="106">
        <f t="shared" si="3"/>
        <v>6</v>
      </c>
      <c r="AK22" s="106">
        <f t="shared" si="4"/>
        <v>0</v>
      </c>
      <c r="AL22" s="106">
        <f t="shared" si="5"/>
        <v>3</v>
      </c>
      <c r="AM22" s="106">
        <f t="shared" si="6"/>
        <v>0</v>
      </c>
      <c r="AN22" s="110">
        <f t="shared" si="7"/>
        <v>3</v>
      </c>
      <c r="AO22" s="136">
        <f t="shared" si="8"/>
        <v>11.11111111111111</v>
      </c>
    </row>
    <row r="23" spans="1:41" ht="12.75">
      <c r="A23" s="109">
        <v>19</v>
      </c>
      <c r="B23" s="105" t="s">
        <v>4</v>
      </c>
      <c r="C23" s="106" t="s">
        <v>2</v>
      </c>
      <c r="D23" s="106" t="s">
        <v>2</v>
      </c>
      <c r="E23" s="106" t="s">
        <v>2</v>
      </c>
      <c r="F23" s="106" t="s">
        <v>2</v>
      </c>
      <c r="G23" s="106" t="s">
        <v>2</v>
      </c>
      <c r="H23" s="106" t="s">
        <v>3</v>
      </c>
      <c r="I23" s="106" t="s">
        <v>3</v>
      </c>
      <c r="J23" s="106" t="s">
        <v>3</v>
      </c>
      <c r="K23" s="106" t="s">
        <v>2</v>
      </c>
      <c r="L23" s="106" t="s">
        <v>3</v>
      </c>
      <c r="M23" s="106" t="s">
        <v>3</v>
      </c>
      <c r="N23" s="106" t="s">
        <v>3</v>
      </c>
      <c r="O23" s="106" t="s">
        <v>2</v>
      </c>
      <c r="P23" s="106" t="s">
        <v>3</v>
      </c>
      <c r="Q23" s="106" t="s">
        <v>4</v>
      </c>
      <c r="R23" s="106" t="s">
        <v>3</v>
      </c>
      <c r="S23" s="106" t="s">
        <v>4</v>
      </c>
      <c r="T23" s="106" t="s">
        <v>2</v>
      </c>
      <c r="U23" s="106" t="s">
        <v>3</v>
      </c>
      <c r="V23" s="106" t="s">
        <v>3</v>
      </c>
      <c r="W23" s="106" t="s">
        <v>2</v>
      </c>
      <c r="X23" s="106" t="s">
        <v>3</v>
      </c>
      <c r="Y23" s="106" t="s">
        <v>1</v>
      </c>
      <c r="Z23" s="106" t="s">
        <v>2</v>
      </c>
      <c r="AA23" s="106" t="s">
        <v>3</v>
      </c>
      <c r="AB23" s="106" t="s">
        <v>3</v>
      </c>
      <c r="AC23" s="106" t="s">
        <v>3</v>
      </c>
      <c r="AD23" s="131"/>
      <c r="AE23" s="109">
        <v>19</v>
      </c>
      <c r="AF23" s="105" t="s">
        <v>4</v>
      </c>
      <c r="AG23" s="106">
        <f t="shared" si="0"/>
        <v>2</v>
      </c>
      <c r="AH23" s="106">
        <f t="shared" si="1"/>
        <v>10</v>
      </c>
      <c r="AI23" s="106">
        <f t="shared" si="2"/>
        <v>1</v>
      </c>
      <c r="AJ23" s="106">
        <f t="shared" si="3"/>
        <v>14</v>
      </c>
      <c r="AK23" s="106">
        <f t="shared" si="4"/>
        <v>0</v>
      </c>
      <c r="AL23" s="106">
        <f t="shared" si="5"/>
        <v>0</v>
      </c>
      <c r="AM23" s="106">
        <f t="shared" si="6"/>
        <v>0</v>
      </c>
      <c r="AN23" s="110">
        <f t="shared" si="7"/>
        <v>2</v>
      </c>
      <c r="AO23" s="136">
        <f t="shared" si="8"/>
        <v>7.407407407407407</v>
      </c>
    </row>
    <row r="24" spans="1:41" ht="12.75">
      <c r="A24" s="111">
        <v>20</v>
      </c>
      <c r="B24" s="105" t="s">
        <v>4</v>
      </c>
      <c r="C24" s="106" t="s">
        <v>2</v>
      </c>
      <c r="D24" s="106" t="s">
        <v>2</v>
      </c>
      <c r="E24" s="106" t="s">
        <v>2</v>
      </c>
      <c r="F24" s="106" t="s">
        <v>2</v>
      </c>
      <c r="G24" s="106" t="s">
        <v>3</v>
      </c>
      <c r="H24" s="106" t="s">
        <v>3</v>
      </c>
      <c r="I24" s="106" t="s">
        <v>2</v>
      </c>
      <c r="J24" s="106" t="s">
        <v>4</v>
      </c>
      <c r="K24" s="106" t="s">
        <v>2</v>
      </c>
      <c r="L24" s="106" t="s">
        <v>3</v>
      </c>
      <c r="M24" s="106" t="s">
        <v>4</v>
      </c>
      <c r="N24" s="106" t="s">
        <v>2</v>
      </c>
      <c r="O24" s="106" t="s">
        <v>2</v>
      </c>
      <c r="P24" s="106" t="s">
        <v>4</v>
      </c>
      <c r="Q24" s="106" t="s">
        <v>2</v>
      </c>
      <c r="R24" s="106" t="s">
        <v>3</v>
      </c>
      <c r="S24" s="106" t="s">
        <v>2</v>
      </c>
      <c r="T24" s="106" t="s">
        <v>4</v>
      </c>
      <c r="U24" s="106" t="s">
        <v>2</v>
      </c>
      <c r="V24" s="106" t="s">
        <v>4</v>
      </c>
      <c r="W24" s="106" t="s">
        <v>3</v>
      </c>
      <c r="X24" s="106" t="s">
        <v>2</v>
      </c>
      <c r="Y24" s="106" t="s">
        <v>2</v>
      </c>
      <c r="Z24" s="106" t="s">
        <v>3</v>
      </c>
      <c r="AA24" s="106" t="s">
        <v>3</v>
      </c>
      <c r="AB24" s="106" t="s">
        <v>2</v>
      </c>
      <c r="AC24" s="106" t="s">
        <v>2</v>
      </c>
      <c r="AD24" s="131"/>
      <c r="AE24" s="111">
        <v>20</v>
      </c>
      <c r="AF24" s="105" t="s">
        <v>4</v>
      </c>
      <c r="AG24" s="106">
        <f t="shared" si="0"/>
        <v>5</v>
      </c>
      <c r="AH24" s="106">
        <f t="shared" si="1"/>
        <v>15</v>
      </c>
      <c r="AI24" s="106">
        <f t="shared" si="2"/>
        <v>0</v>
      </c>
      <c r="AJ24" s="106">
        <f t="shared" si="3"/>
        <v>7</v>
      </c>
      <c r="AK24" s="106">
        <f t="shared" si="4"/>
        <v>0</v>
      </c>
      <c r="AL24" s="106">
        <f t="shared" si="5"/>
        <v>0</v>
      </c>
      <c r="AM24" s="106">
        <f t="shared" si="6"/>
        <v>0</v>
      </c>
      <c r="AN24" s="110">
        <f t="shared" si="7"/>
        <v>5</v>
      </c>
      <c r="AO24" s="136">
        <f t="shared" si="8"/>
        <v>18.51851851851852</v>
      </c>
    </row>
    <row r="25" spans="1:41" ht="12.75">
      <c r="A25" s="111">
        <v>21</v>
      </c>
      <c r="B25" s="105" t="s">
        <v>3</v>
      </c>
      <c r="C25" s="106" t="s">
        <v>2</v>
      </c>
      <c r="D25" s="106" t="s">
        <v>2</v>
      </c>
      <c r="E25" s="106" t="s">
        <v>2</v>
      </c>
      <c r="F25" s="106" t="s">
        <v>2</v>
      </c>
      <c r="G25" s="106" t="s">
        <v>1</v>
      </c>
      <c r="H25" s="106" t="s">
        <v>4</v>
      </c>
      <c r="I25" s="106" t="s">
        <v>3</v>
      </c>
      <c r="J25" s="106" t="s">
        <v>3</v>
      </c>
      <c r="K25" s="106" t="s">
        <v>1</v>
      </c>
      <c r="L25" s="106" t="s">
        <v>4</v>
      </c>
      <c r="M25" s="106" t="s">
        <v>2</v>
      </c>
      <c r="N25" s="106" t="s">
        <v>2</v>
      </c>
      <c r="O25" s="106" t="s">
        <v>4</v>
      </c>
      <c r="P25" s="106" t="s">
        <v>1</v>
      </c>
      <c r="Q25" s="106" t="s">
        <v>2</v>
      </c>
      <c r="R25" s="106" t="s">
        <v>3</v>
      </c>
      <c r="S25" s="106" t="s">
        <v>3</v>
      </c>
      <c r="T25" s="106" t="s">
        <v>2</v>
      </c>
      <c r="U25" s="106" t="s">
        <v>1</v>
      </c>
      <c r="V25" s="106" t="s">
        <v>4</v>
      </c>
      <c r="W25" s="106" t="s">
        <v>2</v>
      </c>
      <c r="X25" s="106" t="s">
        <v>2</v>
      </c>
      <c r="Y25" s="106" t="s">
        <v>4</v>
      </c>
      <c r="Z25" s="106" t="s">
        <v>2</v>
      </c>
      <c r="AA25" s="106" t="s">
        <v>2</v>
      </c>
      <c r="AB25" s="106" t="s">
        <v>5</v>
      </c>
      <c r="AC25" s="106" t="s">
        <v>3</v>
      </c>
      <c r="AD25" s="131"/>
      <c r="AE25" s="111">
        <v>21</v>
      </c>
      <c r="AF25" s="105" t="s">
        <v>3</v>
      </c>
      <c r="AG25" s="106">
        <f t="shared" si="0"/>
        <v>5</v>
      </c>
      <c r="AH25" s="106">
        <f t="shared" si="1"/>
        <v>12</v>
      </c>
      <c r="AI25" s="106">
        <f t="shared" si="2"/>
        <v>4</v>
      </c>
      <c r="AJ25" s="106">
        <f t="shared" si="3"/>
        <v>5</v>
      </c>
      <c r="AK25" s="106">
        <f t="shared" si="4"/>
        <v>0</v>
      </c>
      <c r="AL25" s="106">
        <f t="shared" si="5"/>
        <v>1</v>
      </c>
      <c r="AM25" s="106">
        <f t="shared" si="6"/>
        <v>0</v>
      </c>
      <c r="AN25" s="110">
        <f t="shared" si="7"/>
        <v>5</v>
      </c>
      <c r="AO25" s="136">
        <f t="shared" si="8"/>
        <v>18.51851851851852</v>
      </c>
    </row>
    <row r="26" spans="1:41" ht="12.75">
      <c r="A26" s="111">
        <v>22</v>
      </c>
      <c r="B26" s="105" t="s">
        <v>2</v>
      </c>
      <c r="C26" s="106" t="s">
        <v>1</v>
      </c>
      <c r="D26" s="106" t="s">
        <v>2</v>
      </c>
      <c r="E26" s="106" t="s">
        <v>2</v>
      </c>
      <c r="F26" s="106" t="s">
        <v>2</v>
      </c>
      <c r="G26" s="106" t="s">
        <v>2</v>
      </c>
      <c r="H26" s="106" t="s">
        <v>4</v>
      </c>
      <c r="I26" s="106" t="s">
        <v>2</v>
      </c>
      <c r="J26" s="106" t="s">
        <v>4</v>
      </c>
      <c r="K26" s="106" t="s">
        <v>4</v>
      </c>
      <c r="L26" s="106" t="s">
        <v>1</v>
      </c>
      <c r="M26" s="106" t="s">
        <v>2</v>
      </c>
      <c r="N26" s="106" t="s">
        <v>1</v>
      </c>
      <c r="O26" s="106" t="s">
        <v>2</v>
      </c>
      <c r="P26" s="106" t="s">
        <v>2</v>
      </c>
      <c r="Q26" s="106" t="s">
        <v>2</v>
      </c>
      <c r="R26" s="106" t="s">
        <v>4</v>
      </c>
      <c r="S26" s="106" t="s">
        <v>3</v>
      </c>
      <c r="T26" s="106" t="s">
        <v>4</v>
      </c>
      <c r="U26" s="106" t="s">
        <v>2</v>
      </c>
      <c r="V26" s="106" t="s">
        <v>1</v>
      </c>
      <c r="W26" s="106" t="s">
        <v>3</v>
      </c>
      <c r="X26" s="106" t="s">
        <v>1</v>
      </c>
      <c r="Y26" s="106" t="s">
        <v>2</v>
      </c>
      <c r="Z26" s="106" t="s">
        <v>2</v>
      </c>
      <c r="AA26" s="106" t="s">
        <v>2</v>
      </c>
      <c r="AB26" s="106" t="s">
        <v>1</v>
      </c>
      <c r="AC26" s="106" t="s">
        <v>2</v>
      </c>
      <c r="AD26" s="131"/>
      <c r="AE26" s="111">
        <v>22</v>
      </c>
      <c r="AF26" s="105" t="s">
        <v>2</v>
      </c>
      <c r="AG26" s="106">
        <f t="shared" si="0"/>
        <v>5</v>
      </c>
      <c r="AH26" s="106">
        <f t="shared" si="1"/>
        <v>14</v>
      </c>
      <c r="AI26" s="106">
        <f t="shared" si="2"/>
        <v>6</v>
      </c>
      <c r="AJ26" s="106">
        <f t="shared" si="3"/>
        <v>2</v>
      </c>
      <c r="AK26" s="106">
        <f t="shared" si="4"/>
        <v>0</v>
      </c>
      <c r="AL26" s="106">
        <f t="shared" si="5"/>
        <v>0</v>
      </c>
      <c r="AM26" s="106">
        <f t="shared" si="6"/>
        <v>0</v>
      </c>
      <c r="AN26" s="110">
        <f t="shared" si="7"/>
        <v>14</v>
      </c>
      <c r="AO26" s="136">
        <f t="shared" si="8"/>
        <v>51.851851851851855</v>
      </c>
    </row>
    <row r="27" spans="1:41" ht="12.75">
      <c r="A27" s="111">
        <v>23</v>
      </c>
      <c r="B27" s="105" t="s">
        <v>1</v>
      </c>
      <c r="C27" s="106" t="s">
        <v>2</v>
      </c>
      <c r="D27" s="106" t="s">
        <v>2</v>
      </c>
      <c r="E27" s="106" t="s">
        <v>2</v>
      </c>
      <c r="F27" s="106" t="s">
        <v>2</v>
      </c>
      <c r="G27" s="106" t="s">
        <v>2</v>
      </c>
      <c r="H27" s="106" t="s">
        <v>3</v>
      </c>
      <c r="I27" s="106" t="s">
        <v>2</v>
      </c>
      <c r="J27" s="106" t="s">
        <v>1</v>
      </c>
      <c r="K27" s="106" t="s">
        <v>3</v>
      </c>
      <c r="L27" s="106" t="s">
        <v>2</v>
      </c>
      <c r="M27" s="106" t="s">
        <v>3</v>
      </c>
      <c r="N27" s="106" t="s">
        <v>5</v>
      </c>
      <c r="O27" s="106" t="s">
        <v>2</v>
      </c>
      <c r="P27" s="106" t="s">
        <v>4</v>
      </c>
      <c r="Q27" s="106" t="s">
        <v>2</v>
      </c>
      <c r="R27" s="106" t="s">
        <v>4</v>
      </c>
      <c r="S27" s="106" t="s">
        <v>2</v>
      </c>
      <c r="T27" s="106" t="s">
        <v>1</v>
      </c>
      <c r="U27" s="106" t="s">
        <v>2</v>
      </c>
      <c r="V27" s="106" t="s">
        <v>1</v>
      </c>
      <c r="W27" s="106" t="s">
        <v>2</v>
      </c>
      <c r="X27" s="106" t="s">
        <v>2</v>
      </c>
      <c r="Y27" s="106" t="s">
        <v>1</v>
      </c>
      <c r="Z27" s="106" t="s">
        <v>4</v>
      </c>
      <c r="AA27" s="106" t="s">
        <v>2</v>
      </c>
      <c r="AB27" s="106" t="s">
        <v>2</v>
      </c>
      <c r="AC27" s="106" t="s">
        <v>3</v>
      </c>
      <c r="AD27" s="131"/>
      <c r="AE27" s="111">
        <v>23</v>
      </c>
      <c r="AF27" s="105" t="s">
        <v>1</v>
      </c>
      <c r="AG27" s="106">
        <f t="shared" si="0"/>
        <v>3</v>
      </c>
      <c r="AH27" s="106">
        <f t="shared" si="1"/>
        <v>15</v>
      </c>
      <c r="AI27" s="106">
        <f t="shared" si="2"/>
        <v>4</v>
      </c>
      <c r="AJ27" s="106">
        <f t="shared" si="3"/>
        <v>4</v>
      </c>
      <c r="AK27" s="106">
        <f t="shared" si="4"/>
        <v>0</v>
      </c>
      <c r="AL27" s="106">
        <f t="shared" si="5"/>
        <v>1</v>
      </c>
      <c r="AM27" s="106">
        <f t="shared" si="6"/>
        <v>0</v>
      </c>
      <c r="AN27" s="110">
        <f t="shared" si="7"/>
        <v>4</v>
      </c>
      <c r="AO27" s="136">
        <f t="shared" si="8"/>
        <v>14.814814814814815</v>
      </c>
    </row>
    <row r="28" spans="1:41" ht="12.75">
      <c r="A28" s="111">
        <v>24</v>
      </c>
      <c r="B28" s="105" t="s">
        <v>2</v>
      </c>
      <c r="C28" s="106" t="s">
        <v>2</v>
      </c>
      <c r="D28" s="106" t="s">
        <v>2</v>
      </c>
      <c r="E28" s="106" t="s">
        <v>2</v>
      </c>
      <c r="F28" s="106" t="s">
        <v>4</v>
      </c>
      <c r="G28" s="106" t="s">
        <v>4</v>
      </c>
      <c r="H28" s="106" t="s">
        <v>2</v>
      </c>
      <c r="I28" s="106" t="s">
        <v>2</v>
      </c>
      <c r="J28" s="106" t="s">
        <v>2</v>
      </c>
      <c r="K28" s="106" t="s">
        <v>2</v>
      </c>
      <c r="L28" s="106" t="s">
        <v>3</v>
      </c>
      <c r="M28" s="106" t="s">
        <v>2</v>
      </c>
      <c r="N28" s="106" t="s">
        <v>2</v>
      </c>
      <c r="O28" s="106" t="s">
        <v>2</v>
      </c>
      <c r="P28" s="106" t="s">
        <v>4</v>
      </c>
      <c r="Q28" s="106" t="s">
        <v>2</v>
      </c>
      <c r="R28" s="106" t="s">
        <v>2</v>
      </c>
      <c r="S28" s="106" t="s">
        <v>3</v>
      </c>
      <c r="T28" s="106" t="s">
        <v>4</v>
      </c>
      <c r="U28" s="106" t="s">
        <v>2</v>
      </c>
      <c r="V28" s="106" t="s">
        <v>4</v>
      </c>
      <c r="W28" s="106" t="s">
        <v>2</v>
      </c>
      <c r="X28" s="106" t="s">
        <v>3</v>
      </c>
      <c r="Y28" s="106" t="s">
        <v>4</v>
      </c>
      <c r="Z28" s="106" t="s">
        <v>2</v>
      </c>
      <c r="AA28" s="106" t="s">
        <v>2</v>
      </c>
      <c r="AB28" s="106" t="s">
        <v>2</v>
      </c>
      <c r="AC28" s="106" t="s">
        <v>4</v>
      </c>
      <c r="AD28" s="131"/>
      <c r="AE28" s="111">
        <v>24</v>
      </c>
      <c r="AF28" s="105" t="s">
        <v>2</v>
      </c>
      <c r="AG28" s="106">
        <f t="shared" si="0"/>
        <v>7</v>
      </c>
      <c r="AH28" s="106">
        <f t="shared" si="1"/>
        <v>17</v>
      </c>
      <c r="AI28" s="106">
        <f t="shared" si="2"/>
        <v>0</v>
      </c>
      <c r="AJ28" s="106">
        <f t="shared" si="3"/>
        <v>3</v>
      </c>
      <c r="AK28" s="106">
        <f t="shared" si="4"/>
        <v>0</v>
      </c>
      <c r="AL28" s="106">
        <f t="shared" si="5"/>
        <v>0</v>
      </c>
      <c r="AM28" s="106">
        <f t="shared" si="6"/>
        <v>0</v>
      </c>
      <c r="AN28" s="110">
        <f t="shared" si="7"/>
        <v>17</v>
      </c>
      <c r="AO28" s="136">
        <f t="shared" si="8"/>
        <v>62.96296296296296</v>
      </c>
    </row>
    <row r="29" spans="1:41" ht="12.75">
      <c r="A29" s="111">
        <v>25</v>
      </c>
      <c r="B29" s="105" t="s">
        <v>1</v>
      </c>
      <c r="C29" s="106" t="s">
        <v>1</v>
      </c>
      <c r="D29" s="106" t="s">
        <v>4</v>
      </c>
      <c r="E29" s="106" t="s">
        <v>1</v>
      </c>
      <c r="F29" s="106" t="s">
        <v>1</v>
      </c>
      <c r="G29" s="106" t="s">
        <v>2</v>
      </c>
      <c r="H29" s="106" t="s">
        <v>2</v>
      </c>
      <c r="I29" s="106" t="s">
        <v>4</v>
      </c>
      <c r="J29" s="106" t="s">
        <v>3</v>
      </c>
      <c r="K29" s="106" t="s">
        <v>4</v>
      </c>
      <c r="L29" s="106" t="s">
        <v>2</v>
      </c>
      <c r="M29" s="106" t="s">
        <v>3</v>
      </c>
      <c r="N29" s="106" t="s">
        <v>4</v>
      </c>
      <c r="O29" s="106" t="s">
        <v>1</v>
      </c>
      <c r="P29" s="106" t="s">
        <v>4</v>
      </c>
      <c r="Q29" s="106" t="s">
        <v>1</v>
      </c>
      <c r="R29" s="106" t="s">
        <v>1</v>
      </c>
      <c r="S29" s="106" t="s">
        <v>1</v>
      </c>
      <c r="T29" s="106" t="s">
        <v>1</v>
      </c>
      <c r="U29" s="106" t="s">
        <v>1</v>
      </c>
      <c r="V29" s="106" t="s">
        <v>3</v>
      </c>
      <c r="W29" s="106" t="s">
        <v>2</v>
      </c>
      <c r="X29" s="106" t="s">
        <v>4</v>
      </c>
      <c r="Y29" s="106" t="s">
        <v>1</v>
      </c>
      <c r="Z29" s="106" t="s">
        <v>2</v>
      </c>
      <c r="AA29" s="106" t="s">
        <v>4</v>
      </c>
      <c r="AB29" s="106" t="s">
        <v>2</v>
      </c>
      <c r="AC29" s="106" t="s">
        <v>2</v>
      </c>
      <c r="AD29" s="131"/>
      <c r="AE29" s="111">
        <v>25</v>
      </c>
      <c r="AF29" s="105" t="s">
        <v>1</v>
      </c>
      <c r="AG29" s="106">
        <f t="shared" si="0"/>
        <v>7</v>
      </c>
      <c r="AH29" s="106">
        <f t="shared" si="1"/>
        <v>7</v>
      </c>
      <c r="AI29" s="106">
        <f t="shared" si="2"/>
        <v>10</v>
      </c>
      <c r="AJ29" s="106">
        <f t="shared" si="3"/>
        <v>3</v>
      </c>
      <c r="AK29" s="106">
        <f t="shared" si="4"/>
        <v>0</v>
      </c>
      <c r="AL29" s="106">
        <f t="shared" si="5"/>
        <v>0</v>
      </c>
      <c r="AM29" s="106">
        <f t="shared" si="6"/>
        <v>0</v>
      </c>
      <c r="AN29" s="110">
        <f t="shared" si="7"/>
        <v>10</v>
      </c>
      <c r="AO29" s="136">
        <f t="shared" si="8"/>
        <v>37.03703703703704</v>
      </c>
    </row>
    <row r="30" spans="1:41" ht="12.75">
      <c r="A30" s="111">
        <v>26</v>
      </c>
      <c r="B30" s="105" t="s">
        <v>1</v>
      </c>
      <c r="C30" s="106" t="s">
        <v>1</v>
      </c>
      <c r="D30" s="106" t="s">
        <v>5</v>
      </c>
      <c r="E30" s="106" t="s">
        <v>4</v>
      </c>
      <c r="F30" s="106" t="s">
        <v>1</v>
      </c>
      <c r="G30" s="106" t="s">
        <v>1</v>
      </c>
      <c r="H30" s="106" t="s">
        <v>3</v>
      </c>
      <c r="I30" s="106" t="s">
        <v>3</v>
      </c>
      <c r="J30" s="106" t="s">
        <v>1</v>
      </c>
      <c r="K30" s="106" t="s">
        <v>4</v>
      </c>
      <c r="L30" s="106" t="s">
        <v>1</v>
      </c>
      <c r="M30" s="106" t="s">
        <v>4</v>
      </c>
      <c r="N30" s="106" t="s">
        <v>4</v>
      </c>
      <c r="O30" s="106" t="s">
        <v>1</v>
      </c>
      <c r="P30" s="106" t="s">
        <v>3</v>
      </c>
      <c r="Q30" s="106" t="s">
        <v>1</v>
      </c>
      <c r="R30" s="106" t="s">
        <v>4</v>
      </c>
      <c r="S30" s="106" t="s">
        <v>4</v>
      </c>
      <c r="T30" s="106" t="s">
        <v>1</v>
      </c>
      <c r="U30" s="106" t="s">
        <v>3</v>
      </c>
      <c r="V30" s="106" t="s">
        <v>1</v>
      </c>
      <c r="W30" s="106" t="s">
        <v>4</v>
      </c>
      <c r="X30" s="106" t="s">
        <v>1</v>
      </c>
      <c r="Y30" s="106" t="s">
        <v>4</v>
      </c>
      <c r="Z30" s="106" t="s">
        <v>1</v>
      </c>
      <c r="AA30" s="106" t="s">
        <v>1</v>
      </c>
      <c r="AB30" s="106" t="s">
        <v>4</v>
      </c>
      <c r="AC30" s="106" t="s">
        <v>1</v>
      </c>
      <c r="AD30" s="131"/>
      <c r="AE30" s="111">
        <v>26</v>
      </c>
      <c r="AF30" s="105" t="s">
        <v>1</v>
      </c>
      <c r="AG30" s="106">
        <f t="shared" si="0"/>
        <v>9</v>
      </c>
      <c r="AH30" s="106">
        <f t="shared" si="1"/>
        <v>0</v>
      </c>
      <c r="AI30" s="106">
        <f t="shared" si="2"/>
        <v>13</v>
      </c>
      <c r="AJ30" s="106">
        <f t="shared" si="3"/>
        <v>4</v>
      </c>
      <c r="AK30" s="106">
        <f t="shared" si="4"/>
        <v>0</v>
      </c>
      <c r="AL30" s="106">
        <f t="shared" si="5"/>
        <v>1</v>
      </c>
      <c r="AM30" s="106">
        <f t="shared" si="6"/>
        <v>0</v>
      </c>
      <c r="AN30" s="110">
        <f t="shared" si="7"/>
        <v>13</v>
      </c>
      <c r="AO30" s="136">
        <f t="shared" si="8"/>
        <v>48.148148148148145</v>
      </c>
    </row>
    <row r="31" spans="1:41" ht="12.75">
      <c r="A31" s="111">
        <v>27</v>
      </c>
      <c r="B31" s="105" t="s">
        <v>1</v>
      </c>
      <c r="C31" s="106" t="s">
        <v>1</v>
      </c>
      <c r="D31" s="106" t="s">
        <v>3</v>
      </c>
      <c r="E31" s="106" t="s">
        <v>1</v>
      </c>
      <c r="F31" s="106" t="s">
        <v>1</v>
      </c>
      <c r="G31" s="106" t="s">
        <v>3</v>
      </c>
      <c r="H31" s="106" t="s">
        <v>3</v>
      </c>
      <c r="I31" s="106" t="s">
        <v>1</v>
      </c>
      <c r="J31" s="106" t="s">
        <v>2</v>
      </c>
      <c r="K31" s="106" t="s">
        <v>3</v>
      </c>
      <c r="L31" s="106" t="s">
        <v>1</v>
      </c>
      <c r="M31" s="106" t="s">
        <v>1</v>
      </c>
      <c r="N31" s="106" t="s">
        <v>1</v>
      </c>
      <c r="O31" s="106" t="s">
        <v>3</v>
      </c>
      <c r="P31" s="106" t="s">
        <v>4</v>
      </c>
      <c r="Q31" s="106" t="s">
        <v>3</v>
      </c>
      <c r="R31" s="106" t="s">
        <v>3</v>
      </c>
      <c r="S31" s="106" t="s">
        <v>3</v>
      </c>
      <c r="T31" s="106" t="s">
        <v>3</v>
      </c>
      <c r="U31" s="106" t="s">
        <v>3</v>
      </c>
      <c r="V31" s="106" t="s">
        <v>1</v>
      </c>
      <c r="W31" s="106" t="s">
        <v>1</v>
      </c>
      <c r="X31" s="106" t="s">
        <v>3</v>
      </c>
      <c r="Y31" s="106" t="s">
        <v>1</v>
      </c>
      <c r="Z31" s="106" t="s">
        <v>3</v>
      </c>
      <c r="AA31" s="106" t="s">
        <v>1</v>
      </c>
      <c r="AB31" s="106" t="s">
        <v>1</v>
      </c>
      <c r="AC31" s="106" t="s">
        <v>1</v>
      </c>
      <c r="AD31" s="131"/>
      <c r="AE31" s="111">
        <v>27</v>
      </c>
      <c r="AF31" s="105" t="s">
        <v>1</v>
      </c>
      <c r="AG31" s="106">
        <f t="shared" si="0"/>
        <v>1</v>
      </c>
      <c r="AH31" s="106">
        <f t="shared" si="1"/>
        <v>1</v>
      </c>
      <c r="AI31" s="106">
        <f t="shared" si="2"/>
        <v>13</v>
      </c>
      <c r="AJ31" s="106">
        <f t="shared" si="3"/>
        <v>12</v>
      </c>
      <c r="AK31" s="106">
        <f t="shared" si="4"/>
        <v>0</v>
      </c>
      <c r="AL31" s="106">
        <f t="shared" si="5"/>
        <v>0</v>
      </c>
      <c r="AM31" s="106">
        <f t="shared" si="6"/>
        <v>0</v>
      </c>
      <c r="AN31" s="110">
        <f t="shared" si="7"/>
        <v>13</v>
      </c>
      <c r="AO31" s="136">
        <f t="shared" si="8"/>
        <v>48.148148148148145</v>
      </c>
    </row>
    <row r="32" spans="1:41" ht="12.75">
      <c r="A32" s="111">
        <v>28</v>
      </c>
      <c r="B32" s="105" t="s">
        <v>3</v>
      </c>
      <c r="C32" s="106" t="s">
        <v>3</v>
      </c>
      <c r="D32" s="106" t="s">
        <v>3</v>
      </c>
      <c r="E32" s="106" t="s">
        <v>1</v>
      </c>
      <c r="F32" s="106" t="s">
        <v>2</v>
      </c>
      <c r="G32" s="106" t="s">
        <v>1</v>
      </c>
      <c r="H32" s="106" t="s">
        <v>1</v>
      </c>
      <c r="I32" s="106" t="s">
        <v>1</v>
      </c>
      <c r="J32" s="106" t="s">
        <v>4</v>
      </c>
      <c r="K32" s="106" t="s">
        <v>1</v>
      </c>
      <c r="L32" s="106" t="s">
        <v>2</v>
      </c>
      <c r="M32" s="106" t="s">
        <v>3</v>
      </c>
      <c r="N32" s="106" t="s">
        <v>3</v>
      </c>
      <c r="O32" s="106" t="s">
        <v>2</v>
      </c>
      <c r="P32" s="106" t="s">
        <v>1</v>
      </c>
      <c r="Q32" s="106" t="s">
        <v>2</v>
      </c>
      <c r="R32" s="106" t="s">
        <v>1</v>
      </c>
      <c r="S32" s="106" t="s">
        <v>2</v>
      </c>
      <c r="T32" s="106" t="s">
        <v>3</v>
      </c>
      <c r="U32" s="106" t="s">
        <v>3</v>
      </c>
      <c r="V32" s="106" t="s">
        <v>3</v>
      </c>
      <c r="W32" s="106" t="s">
        <v>3</v>
      </c>
      <c r="X32" s="106" t="s">
        <v>3</v>
      </c>
      <c r="Y32" s="106" t="s">
        <v>1</v>
      </c>
      <c r="Z32" s="106" t="s">
        <v>3</v>
      </c>
      <c r="AA32" s="106" t="s">
        <v>2</v>
      </c>
      <c r="AB32" s="106" t="s">
        <v>3</v>
      </c>
      <c r="AC32" s="106" t="s">
        <v>3</v>
      </c>
      <c r="AD32" s="131"/>
      <c r="AE32" s="111">
        <v>28</v>
      </c>
      <c r="AF32" s="105" t="s">
        <v>3</v>
      </c>
      <c r="AG32" s="106">
        <f t="shared" si="0"/>
        <v>1</v>
      </c>
      <c r="AH32" s="106">
        <f t="shared" si="1"/>
        <v>6</v>
      </c>
      <c r="AI32" s="106">
        <f t="shared" si="2"/>
        <v>8</v>
      </c>
      <c r="AJ32" s="106">
        <f t="shared" si="3"/>
        <v>12</v>
      </c>
      <c r="AK32" s="106">
        <f t="shared" si="4"/>
        <v>0</v>
      </c>
      <c r="AL32" s="106">
        <f t="shared" si="5"/>
        <v>0</v>
      </c>
      <c r="AM32" s="106">
        <f t="shared" si="6"/>
        <v>0</v>
      </c>
      <c r="AN32" s="110">
        <f t="shared" si="7"/>
        <v>12</v>
      </c>
      <c r="AO32" s="136">
        <f t="shared" si="8"/>
        <v>44.44444444444444</v>
      </c>
    </row>
    <row r="33" spans="1:41" ht="12.75">
      <c r="A33" s="111">
        <v>29</v>
      </c>
      <c r="B33" s="105" t="s">
        <v>12</v>
      </c>
      <c r="C33" s="106" t="s">
        <v>3</v>
      </c>
      <c r="D33" s="106" t="s">
        <v>1</v>
      </c>
      <c r="E33" s="106" t="s">
        <v>4</v>
      </c>
      <c r="F33" s="106" t="s">
        <v>1</v>
      </c>
      <c r="G33" s="106" t="s">
        <v>1</v>
      </c>
      <c r="H33" s="106" t="s">
        <v>4</v>
      </c>
      <c r="I33" s="106" t="s">
        <v>1</v>
      </c>
      <c r="J33" s="106" t="s">
        <v>3</v>
      </c>
      <c r="K33" s="106" t="s">
        <v>4</v>
      </c>
      <c r="L33" s="106" t="s">
        <v>4</v>
      </c>
      <c r="M33" s="106" t="s">
        <v>4</v>
      </c>
      <c r="N33" s="106" t="s">
        <v>4</v>
      </c>
      <c r="O33" s="106" t="s">
        <v>1</v>
      </c>
      <c r="P33" s="106" t="s">
        <v>4</v>
      </c>
      <c r="Q33" s="106" t="s">
        <v>3</v>
      </c>
      <c r="R33" s="106" t="s">
        <v>1</v>
      </c>
      <c r="S33" s="106" t="s">
        <v>1</v>
      </c>
      <c r="T33" s="106" t="s">
        <v>3</v>
      </c>
      <c r="U33" s="106" t="s">
        <v>1</v>
      </c>
      <c r="V33" s="106" t="s">
        <v>2</v>
      </c>
      <c r="W33" s="106" t="s">
        <v>4</v>
      </c>
      <c r="X33" s="106" t="s">
        <v>3</v>
      </c>
      <c r="Y33" s="106" t="s">
        <v>4</v>
      </c>
      <c r="Z33" s="106" t="s">
        <v>3</v>
      </c>
      <c r="AA33" s="106" t="s">
        <v>2</v>
      </c>
      <c r="AB33" s="106" t="s">
        <v>1</v>
      </c>
      <c r="AC33" s="106" t="s">
        <v>4</v>
      </c>
      <c r="AD33" s="131"/>
      <c r="AE33" s="111">
        <v>29</v>
      </c>
      <c r="AF33" s="105" t="s">
        <v>12</v>
      </c>
      <c r="AG33" s="106">
        <f>COUNTIF($C33:$AC33,"A")</f>
        <v>10</v>
      </c>
      <c r="AH33" s="106">
        <f>COUNTIF($C33:$AC33,"B")</f>
        <v>2</v>
      </c>
      <c r="AI33" s="106">
        <f>COUNTIF($C33:$AC33,"C")</f>
        <v>9</v>
      </c>
      <c r="AJ33" s="106">
        <f>COUNTIF($C33:$AC33,"D")</f>
        <v>6</v>
      </c>
      <c r="AK33" s="106">
        <f>COUNTIF($C33:$AC33,"E")</f>
        <v>0</v>
      </c>
      <c r="AL33" s="106">
        <f>COUNTIF($C33:$AC33,"NR")</f>
        <v>0</v>
      </c>
      <c r="AM33" s="106">
        <f>COUNTIF($C33:$AC33,"2R")</f>
        <v>0</v>
      </c>
      <c r="AN33" s="110">
        <f>COUNTIF($C33:$AC33,AF33)</f>
        <v>0</v>
      </c>
      <c r="AO33" s="136">
        <f t="shared" si="8"/>
        <v>0</v>
      </c>
    </row>
    <row r="34" spans="1:41" ht="12.75">
      <c r="A34" s="111">
        <v>30</v>
      </c>
      <c r="B34" s="105" t="s">
        <v>1</v>
      </c>
      <c r="C34" s="106" t="s">
        <v>1</v>
      </c>
      <c r="D34" s="106" t="s">
        <v>2</v>
      </c>
      <c r="E34" s="106" t="s">
        <v>3</v>
      </c>
      <c r="F34" s="106" t="s">
        <v>1</v>
      </c>
      <c r="G34" s="106" t="s">
        <v>1</v>
      </c>
      <c r="H34" s="106" t="s">
        <v>1</v>
      </c>
      <c r="I34" s="106" t="s">
        <v>2</v>
      </c>
      <c r="J34" s="106" t="s">
        <v>1</v>
      </c>
      <c r="K34" s="106" t="s">
        <v>1</v>
      </c>
      <c r="L34" s="106" t="s">
        <v>2</v>
      </c>
      <c r="M34" s="106" t="s">
        <v>1</v>
      </c>
      <c r="N34" s="106" t="s">
        <v>2</v>
      </c>
      <c r="O34" s="106" t="s">
        <v>2</v>
      </c>
      <c r="P34" s="106" t="s">
        <v>2</v>
      </c>
      <c r="Q34" s="106" t="s">
        <v>2</v>
      </c>
      <c r="R34" s="106" t="s">
        <v>2</v>
      </c>
      <c r="S34" s="106" t="s">
        <v>2</v>
      </c>
      <c r="T34" s="106" t="s">
        <v>3</v>
      </c>
      <c r="U34" s="106" t="s">
        <v>2</v>
      </c>
      <c r="V34" s="106" t="s">
        <v>1</v>
      </c>
      <c r="W34" s="106" t="s">
        <v>2</v>
      </c>
      <c r="X34" s="106" t="s">
        <v>1</v>
      </c>
      <c r="Y34" s="106" t="s">
        <v>4</v>
      </c>
      <c r="Z34" s="106" t="s">
        <v>2</v>
      </c>
      <c r="AA34" s="106" t="s">
        <v>3</v>
      </c>
      <c r="AB34" s="106" t="s">
        <v>1</v>
      </c>
      <c r="AC34" s="106" t="s">
        <v>1</v>
      </c>
      <c r="AD34" s="131"/>
      <c r="AE34" s="111">
        <v>30</v>
      </c>
      <c r="AF34" s="105" t="s">
        <v>1</v>
      </c>
      <c r="AG34" s="106">
        <f>COUNTIF($C34:$AC34,"A")</f>
        <v>1</v>
      </c>
      <c r="AH34" s="106">
        <f>COUNTIF($C34:$AC34,"B")</f>
        <v>12</v>
      </c>
      <c r="AI34" s="106">
        <f>COUNTIF($C34:$AC34,"C")</f>
        <v>11</v>
      </c>
      <c r="AJ34" s="106">
        <f>COUNTIF($C34:$AC34,"D")</f>
        <v>3</v>
      </c>
      <c r="AK34" s="106">
        <f>COUNTIF($C34:$AC34,"E")</f>
        <v>0</v>
      </c>
      <c r="AL34" s="106">
        <f>COUNTIF($C34:$AC34,"NR")</f>
        <v>0</v>
      </c>
      <c r="AM34" s="106">
        <f>COUNTIF($C34:$AC34,"2R")</f>
        <v>0</v>
      </c>
      <c r="AN34" s="110">
        <f>COUNTIF($C34:$AC34,AF34)</f>
        <v>11</v>
      </c>
      <c r="AO34" s="136">
        <f t="shared" si="8"/>
        <v>40.74074074074074</v>
      </c>
    </row>
    <row r="35" ht="12.75">
      <c r="D35" s="101"/>
    </row>
    <row r="36" spans="1:29" ht="51">
      <c r="A36" s="89" t="s">
        <v>153</v>
      </c>
      <c r="B36" s="103" t="s">
        <v>0</v>
      </c>
      <c r="C36" s="95" t="s">
        <v>154</v>
      </c>
      <c r="D36" s="95" t="s">
        <v>155</v>
      </c>
      <c r="E36" s="90" t="s">
        <v>156</v>
      </c>
      <c r="F36" s="90" t="s">
        <v>157</v>
      </c>
      <c r="G36" s="90" t="s">
        <v>158</v>
      </c>
      <c r="H36" s="90" t="s">
        <v>159</v>
      </c>
      <c r="I36" s="90" t="s">
        <v>160</v>
      </c>
      <c r="J36" s="90" t="s">
        <v>161</v>
      </c>
      <c r="K36" s="90" t="s">
        <v>162</v>
      </c>
      <c r="L36" s="90" t="s">
        <v>163</v>
      </c>
      <c r="M36" s="90" t="s">
        <v>164</v>
      </c>
      <c r="N36" s="90" t="s">
        <v>165</v>
      </c>
      <c r="O36" s="90" t="s">
        <v>166</v>
      </c>
      <c r="P36" s="90" t="s">
        <v>167</v>
      </c>
      <c r="Q36" s="90" t="s">
        <v>168</v>
      </c>
      <c r="R36" s="90" t="s">
        <v>169</v>
      </c>
      <c r="S36" s="90" t="s">
        <v>170</v>
      </c>
      <c r="T36" s="90" t="s">
        <v>171</v>
      </c>
      <c r="U36" s="90" t="s">
        <v>172</v>
      </c>
      <c r="V36" s="90" t="s">
        <v>173</v>
      </c>
      <c r="W36" s="90" t="s">
        <v>174</v>
      </c>
      <c r="X36" s="90" t="s">
        <v>175</v>
      </c>
      <c r="Y36" s="90" t="s">
        <v>176</v>
      </c>
      <c r="Z36" s="90" t="s">
        <v>177</v>
      </c>
      <c r="AA36" s="90" t="s">
        <v>178</v>
      </c>
      <c r="AB36" s="90" t="s">
        <v>179</v>
      </c>
      <c r="AC36" s="90" t="s">
        <v>180</v>
      </c>
    </row>
    <row r="37" spans="1:29" ht="38.25">
      <c r="A37" s="2"/>
      <c r="C37" s="86" t="s">
        <v>152</v>
      </c>
      <c r="D37" s="86" t="s">
        <v>152</v>
      </c>
      <c r="E37" s="86" t="s">
        <v>152</v>
      </c>
      <c r="F37" s="86" t="s">
        <v>152</v>
      </c>
      <c r="G37" s="86" t="s">
        <v>152</v>
      </c>
      <c r="H37" s="86" t="s">
        <v>152</v>
      </c>
      <c r="I37" s="86" t="s">
        <v>152</v>
      </c>
      <c r="J37" s="86" t="s">
        <v>152</v>
      </c>
      <c r="K37" s="86" t="s">
        <v>152</v>
      </c>
      <c r="L37" s="86" t="s">
        <v>152</v>
      </c>
      <c r="M37" s="86" t="s">
        <v>152</v>
      </c>
      <c r="N37" s="86" t="s">
        <v>152</v>
      </c>
      <c r="O37" s="86" t="s">
        <v>152</v>
      </c>
      <c r="P37" s="86" t="s">
        <v>152</v>
      </c>
      <c r="Q37" s="86" t="s">
        <v>152</v>
      </c>
      <c r="R37" s="86" t="s">
        <v>152</v>
      </c>
      <c r="S37" s="86" t="s">
        <v>152</v>
      </c>
      <c r="T37" s="86" t="s">
        <v>152</v>
      </c>
      <c r="U37" s="86" t="s">
        <v>152</v>
      </c>
      <c r="V37" s="86" t="s">
        <v>152</v>
      </c>
      <c r="W37" s="86" t="s">
        <v>152</v>
      </c>
      <c r="X37" s="86" t="s">
        <v>152</v>
      </c>
      <c r="Y37" s="86" t="s">
        <v>152</v>
      </c>
      <c r="Z37" s="86" t="s">
        <v>152</v>
      </c>
      <c r="AA37" s="86" t="s">
        <v>152</v>
      </c>
      <c r="AB37" s="86" t="s">
        <v>152</v>
      </c>
      <c r="AC37" s="86" t="s">
        <v>152</v>
      </c>
    </row>
    <row r="38" spans="1:29" ht="12.75">
      <c r="A38" s="109">
        <v>1</v>
      </c>
      <c r="B38" s="105" t="s">
        <v>1</v>
      </c>
      <c r="C38" s="106">
        <f aca="true" t="shared" si="9" ref="C38:AC38">IF(C5=$B5,1,0)</f>
        <v>1</v>
      </c>
      <c r="D38" s="106">
        <f t="shared" si="9"/>
        <v>1</v>
      </c>
      <c r="E38" s="106">
        <f t="shared" si="9"/>
        <v>1</v>
      </c>
      <c r="F38" s="106">
        <f t="shared" si="9"/>
        <v>1</v>
      </c>
      <c r="G38" s="106">
        <f t="shared" si="9"/>
        <v>0</v>
      </c>
      <c r="H38" s="106">
        <f t="shared" si="9"/>
        <v>0</v>
      </c>
      <c r="I38" s="106">
        <f t="shared" si="9"/>
        <v>1</v>
      </c>
      <c r="J38" s="106">
        <f t="shared" si="9"/>
        <v>1</v>
      </c>
      <c r="K38" s="106">
        <f t="shared" si="9"/>
        <v>1</v>
      </c>
      <c r="L38" s="106">
        <f t="shared" si="9"/>
        <v>1</v>
      </c>
      <c r="M38" s="106">
        <f t="shared" si="9"/>
        <v>1</v>
      </c>
      <c r="N38" s="106">
        <f t="shared" si="9"/>
        <v>1</v>
      </c>
      <c r="O38" s="106">
        <f t="shared" si="9"/>
        <v>1</v>
      </c>
      <c r="P38" s="106">
        <f t="shared" si="9"/>
        <v>0</v>
      </c>
      <c r="Q38" s="106">
        <f t="shared" si="9"/>
        <v>1</v>
      </c>
      <c r="R38" s="106">
        <f aca="true" t="shared" si="10" ref="R38:W38">IF(R5=$B5,1,0)</f>
        <v>1</v>
      </c>
      <c r="S38" s="106">
        <f t="shared" si="10"/>
        <v>1</v>
      </c>
      <c r="T38" s="106">
        <f t="shared" si="10"/>
        <v>1</v>
      </c>
      <c r="U38" s="106">
        <f t="shared" si="10"/>
        <v>1</v>
      </c>
      <c r="V38" s="106">
        <f t="shared" si="10"/>
        <v>0</v>
      </c>
      <c r="W38" s="106">
        <f t="shared" si="10"/>
        <v>1</v>
      </c>
      <c r="X38" s="106">
        <f t="shared" si="9"/>
        <v>1</v>
      </c>
      <c r="Y38" s="106">
        <f t="shared" si="9"/>
        <v>1</v>
      </c>
      <c r="Z38" s="106">
        <f t="shared" si="9"/>
        <v>1</v>
      </c>
      <c r="AA38" s="106">
        <f t="shared" si="9"/>
        <v>0</v>
      </c>
      <c r="AB38" s="106">
        <f t="shared" si="9"/>
        <v>1</v>
      </c>
      <c r="AC38" s="106">
        <f t="shared" si="9"/>
        <v>1</v>
      </c>
    </row>
    <row r="39" spans="1:29" ht="12.75">
      <c r="A39" s="109">
        <v>2</v>
      </c>
      <c r="B39" s="105" t="s">
        <v>2</v>
      </c>
      <c r="C39" s="106">
        <f aca="true" t="shared" si="11" ref="C39:AC39">IF(C6=$B6,1,0)</f>
        <v>0</v>
      </c>
      <c r="D39" s="106">
        <f t="shared" si="11"/>
        <v>0</v>
      </c>
      <c r="E39" s="106">
        <f t="shared" si="11"/>
        <v>0</v>
      </c>
      <c r="F39" s="106">
        <f t="shared" si="11"/>
        <v>0</v>
      </c>
      <c r="G39" s="106">
        <f t="shared" si="11"/>
        <v>0</v>
      </c>
      <c r="H39" s="106">
        <f t="shared" si="11"/>
        <v>0</v>
      </c>
      <c r="I39" s="106">
        <f t="shared" si="11"/>
        <v>0</v>
      </c>
      <c r="J39" s="106">
        <f t="shared" si="11"/>
        <v>0</v>
      </c>
      <c r="K39" s="106">
        <f t="shared" si="11"/>
        <v>0</v>
      </c>
      <c r="L39" s="106">
        <f t="shared" si="11"/>
        <v>0</v>
      </c>
      <c r="M39" s="106">
        <f t="shared" si="11"/>
        <v>0</v>
      </c>
      <c r="N39" s="106">
        <f t="shared" si="11"/>
        <v>0</v>
      </c>
      <c r="O39" s="106">
        <f t="shared" si="11"/>
        <v>0</v>
      </c>
      <c r="P39" s="106">
        <f t="shared" si="11"/>
        <v>0</v>
      </c>
      <c r="Q39" s="106">
        <f t="shared" si="11"/>
        <v>0</v>
      </c>
      <c r="R39" s="106">
        <f aca="true" t="shared" si="12" ref="R39:W39">IF(R6=$B6,1,0)</f>
        <v>0</v>
      </c>
      <c r="S39" s="106">
        <f t="shared" si="12"/>
        <v>0</v>
      </c>
      <c r="T39" s="106">
        <f t="shared" si="12"/>
        <v>0</v>
      </c>
      <c r="U39" s="106">
        <f t="shared" si="12"/>
        <v>0</v>
      </c>
      <c r="V39" s="106">
        <f t="shared" si="12"/>
        <v>0</v>
      </c>
      <c r="W39" s="106">
        <f t="shared" si="12"/>
        <v>0</v>
      </c>
      <c r="X39" s="106">
        <f t="shared" si="11"/>
        <v>0</v>
      </c>
      <c r="Y39" s="106">
        <f t="shared" si="11"/>
        <v>0</v>
      </c>
      <c r="Z39" s="106">
        <f t="shared" si="11"/>
        <v>0</v>
      </c>
      <c r="AA39" s="106">
        <f t="shared" si="11"/>
        <v>1</v>
      </c>
      <c r="AB39" s="106">
        <f t="shared" si="11"/>
        <v>0</v>
      </c>
      <c r="AC39" s="106">
        <f t="shared" si="11"/>
        <v>0</v>
      </c>
    </row>
    <row r="40" spans="1:29" ht="12.75">
      <c r="A40" s="109">
        <v>3</v>
      </c>
      <c r="B40" s="105" t="s">
        <v>2</v>
      </c>
      <c r="C40" s="106">
        <f aca="true" t="shared" si="13" ref="C40:AC40">IF(C7=$B7,1,0)</f>
        <v>0</v>
      </c>
      <c r="D40" s="106">
        <f t="shared" si="13"/>
        <v>0</v>
      </c>
      <c r="E40" s="106">
        <f t="shared" si="13"/>
        <v>1</v>
      </c>
      <c r="F40" s="106">
        <f t="shared" si="13"/>
        <v>1</v>
      </c>
      <c r="G40" s="106">
        <f t="shared" si="13"/>
        <v>0</v>
      </c>
      <c r="H40" s="106">
        <f t="shared" si="13"/>
        <v>0</v>
      </c>
      <c r="I40" s="106">
        <f t="shared" si="13"/>
        <v>0</v>
      </c>
      <c r="J40" s="106">
        <f t="shared" si="13"/>
        <v>1</v>
      </c>
      <c r="K40" s="106">
        <f t="shared" si="13"/>
        <v>0</v>
      </c>
      <c r="L40" s="106">
        <f t="shared" si="13"/>
        <v>0</v>
      </c>
      <c r="M40" s="106">
        <f t="shared" si="13"/>
        <v>0</v>
      </c>
      <c r="N40" s="106">
        <f t="shared" si="13"/>
        <v>0</v>
      </c>
      <c r="O40" s="106">
        <f t="shared" si="13"/>
        <v>0</v>
      </c>
      <c r="P40" s="106">
        <f t="shared" si="13"/>
        <v>0</v>
      </c>
      <c r="Q40" s="106">
        <f t="shared" si="13"/>
        <v>0</v>
      </c>
      <c r="R40" s="106">
        <f aca="true" t="shared" si="14" ref="R40:W40">IF(R7=$B7,1,0)</f>
        <v>1</v>
      </c>
      <c r="S40" s="106">
        <f t="shared" si="14"/>
        <v>1</v>
      </c>
      <c r="T40" s="106">
        <f t="shared" si="14"/>
        <v>0</v>
      </c>
      <c r="U40" s="106">
        <f t="shared" si="14"/>
        <v>1</v>
      </c>
      <c r="V40" s="106">
        <f t="shared" si="14"/>
        <v>0</v>
      </c>
      <c r="W40" s="106">
        <f t="shared" si="14"/>
        <v>1</v>
      </c>
      <c r="X40" s="106">
        <f t="shared" si="13"/>
        <v>0</v>
      </c>
      <c r="Y40" s="106">
        <f t="shared" si="13"/>
        <v>0</v>
      </c>
      <c r="Z40" s="106">
        <f t="shared" si="13"/>
        <v>0</v>
      </c>
      <c r="AA40" s="106">
        <f t="shared" si="13"/>
        <v>1</v>
      </c>
      <c r="AB40" s="106">
        <f t="shared" si="13"/>
        <v>1</v>
      </c>
      <c r="AC40" s="106">
        <f t="shared" si="13"/>
        <v>0</v>
      </c>
    </row>
    <row r="41" spans="1:29" ht="12.75">
      <c r="A41" s="109">
        <v>4</v>
      </c>
      <c r="B41" s="105" t="s">
        <v>4</v>
      </c>
      <c r="C41" s="106">
        <f aca="true" t="shared" si="15" ref="C41:AC41">IF(C8=$B8,1,0)</f>
        <v>1</v>
      </c>
      <c r="D41" s="106">
        <f t="shared" si="15"/>
        <v>0</v>
      </c>
      <c r="E41" s="106">
        <f t="shared" si="15"/>
        <v>1</v>
      </c>
      <c r="F41" s="106">
        <f t="shared" si="15"/>
        <v>1</v>
      </c>
      <c r="G41" s="106">
        <f t="shared" si="15"/>
        <v>0</v>
      </c>
      <c r="H41" s="106">
        <f t="shared" si="15"/>
        <v>0</v>
      </c>
      <c r="I41" s="106">
        <f t="shared" si="15"/>
        <v>0</v>
      </c>
      <c r="J41" s="106">
        <f t="shared" si="15"/>
        <v>0</v>
      </c>
      <c r="K41" s="106">
        <f t="shared" si="15"/>
        <v>0</v>
      </c>
      <c r="L41" s="106">
        <f t="shared" si="15"/>
        <v>0</v>
      </c>
      <c r="M41" s="106">
        <f t="shared" si="15"/>
        <v>1</v>
      </c>
      <c r="N41" s="106">
        <f t="shared" si="15"/>
        <v>0</v>
      </c>
      <c r="O41" s="106">
        <f t="shared" si="15"/>
        <v>0</v>
      </c>
      <c r="P41" s="106">
        <f t="shared" si="15"/>
        <v>0</v>
      </c>
      <c r="Q41" s="106">
        <f t="shared" si="15"/>
        <v>1</v>
      </c>
      <c r="R41" s="106">
        <f aca="true" t="shared" si="16" ref="R41:W41">IF(R8=$B8,1,0)</f>
        <v>1</v>
      </c>
      <c r="S41" s="106">
        <f t="shared" si="16"/>
        <v>0</v>
      </c>
      <c r="T41" s="106">
        <f t="shared" si="16"/>
        <v>1</v>
      </c>
      <c r="U41" s="106">
        <f t="shared" si="16"/>
        <v>1</v>
      </c>
      <c r="V41" s="106">
        <f t="shared" si="16"/>
        <v>0</v>
      </c>
      <c r="W41" s="106">
        <f t="shared" si="16"/>
        <v>0</v>
      </c>
      <c r="X41" s="106">
        <f t="shared" si="15"/>
        <v>0</v>
      </c>
      <c r="Y41" s="106">
        <f t="shared" si="15"/>
        <v>1</v>
      </c>
      <c r="Z41" s="106">
        <f t="shared" si="15"/>
        <v>1</v>
      </c>
      <c r="AA41" s="106">
        <f t="shared" si="15"/>
        <v>0</v>
      </c>
      <c r="AB41" s="106">
        <f t="shared" si="15"/>
        <v>1</v>
      </c>
      <c r="AC41" s="106">
        <f t="shared" si="15"/>
        <v>0</v>
      </c>
    </row>
    <row r="42" spans="1:29" ht="12.75">
      <c r="A42" s="109">
        <v>5</v>
      </c>
      <c r="B42" s="105" t="s">
        <v>2</v>
      </c>
      <c r="C42" s="106">
        <f aca="true" t="shared" si="17" ref="C42:AC42">IF(C9=$B9,1,0)</f>
        <v>1</v>
      </c>
      <c r="D42" s="106">
        <f t="shared" si="17"/>
        <v>0</v>
      </c>
      <c r="E42" s="106">
        <f t="shared" si="17"/>
        <v>1</v>
      </c>
      <c r="F42" s="106">
        <f t="shared" si="17"/>
        <v>1</v>
      </c>
      <c r="G42" s="106">
        <f t="shared" si="17"/>
        <v>1</v>
      </c>
      <c r="H42" s="106">
        <f t="shared" si="17"/>
        <v>0</v>
      </c>
      <c r="I42" s="106">
        <f t="shared" si="17"/>
        <v>1</v>
      </c>
      <c r="J42" s="106">
        <f t="shared" si="17"/>
        <v>1</v>
      </c>
      <c r="K42" s="106">
        <f t="shared" si="17"/>
        <v>0</v>
      </c>
      <c r="L42" s="106">
        <f t="shared" si="17"/>
        <v>1</v>
      </c>
      <c r="M42" s="106">
        <f t="shared" si="17"/>
        <v>1</v>
      </c>
      <c r="N42" s="106">
        <f t="shared" si="17"/>
        <v>1</v>
      </c>
      <c r="O42" s="106">
        <f t="shared" si="17"/>
        <v>1</v>
      </c>
      <c r="P42" s="106">
        <f t="shared" si="17"/>
        <v>0</v>
      </c>
      <c r="Q42" s="106">
        <f t="shared" si="17"/>
        <v>1</v>
      </c>
      <c r="R42" s="106">
        <f aca="true" t="shared" si="18" ref="R42:W42">IF(R9=$B9,1,0)</f>
        <v>0</v>
      </c>
      <c r="S42" s="106">
        <f t="shared" si="18"/>
        <v>1</v>
      </c>
      <c r="T42" s="106">
        <f t="shared" si="18"/>
        <v>1</v>
      </c>
      <c r="U42" s="106">
        <f t="shared" si="18"/>
        <v>1</v>
      </c>
      <c r="V42" s="106">
        <f t="shared" si="18"/>
        <v>0</v>
      </c>
      <c r="W42" s="106">
        <f t="shared" si="18"/>
        <v>0</v>
      </c>
      <c r="X42" s="106">
        <f t="shared" si="17"/>
        <v>0</v>
      </c>
      <c r="Y42" s="106">
        <f t="shared" si="17"/>
        <v>1</v>
      </c>
      <c r="Z42" s="106">
        <f t="shared" si="17"/>
        <v>0</v>
      </c>
      <c r="AA42" s="106">
        <f t="shared" si="17"/>
        <v>0</v>
      </c>
      <c r="AB42" s="106">
        <f t="shared" si="17"/>
        <v>1</v>
      </c>
      <c r="AC42" s="106">
        <f t="shared" si="17"/>
        <v>0</v>
      </c>
    </row>
    <row r="43" spans="1:29" ht="12.75">
      <c r="A43" s="109">
        <v>6</v>
      </c>
      <c r="B43" s="105" t="s">
        <v>1</v>
      </c>
      <c r="C43" s="106">
        <f aca="true" t="shared" si="19" ref="C43:AC43">IF(C10=$B10,1,0)</f>
        <v>1</v>
      </c>
      <c r="D43" s="106">
        <f t="shared" si="19"/>
        <v>1</v>
      </c>
      <c r="E43" s="106">
        <f t="shared" si="19"/>
        <v>0</v>
      </c>
      <c r="F43" s="106">
        <f t="shared" si="19"/>
        <v>0</v>
      </c>
      <c r="G43" s="106">
        <f t="shared" si="19"/>
        <v>1</v>
      </c>
      <c r="H43" s="106">
        <f t="shared" si="19"/>
        <v>1</v>
      </c>
      <c r="I43" s="106">
        <f t="shared" si="19"/>
        <v>1</v>
      </c>
      <c r="J43" s="106">
        <f t="shared" si="19"/>
        <v>1</v>
      </c>
      <c r="K43" s="106">
        <f t="shared" si="19"/>
        <v>0</v>
      </c>
      <c r="L43" s="106">
        <f t="shared" si="19"/>
        <v>0</v>
      </c>
      <c r="M43" s="106">
        <f t="shared" si="19"/>
        <v>1</v>
      </c>
      <c r="N43" s="106">
        <f t="shared" si="19"/>
        <v>1</v>
      </c>
      <c r="O43" s="106">
        <f t="shared" si="19"/>
        <v>1</v>
      </c>
      <c r="P43" s="106">
        <f t="shared" si="19"/>
        <v>0</v>
      </c>
      <c r="Q43" s="106">
        <f t="shared" si="19"/>
        <v>1</v>
      </c>
      <c r="R43" s="106">
        <f aca="true" t="shared" si="20" ref="R43:W43">IF(R10=$B10,1,0)</f>
        <v>0</v>
      </c>
      <c r="S43" s="106">
        <f t="shared" si="20"/>
        <v>1</v>
      </c>
      <c r="T43" s="106">
        <f t="shared" si="20"/>
        <v>0</v>
      </c>
      <c r="U43" s="106">
        <f t="shared" si="20"/>
        <v>0</v>
      </c>
      <c r="V43" s="106">
        <f t="shared" si="20"/>
        <v>1</v>
      </c>
      <c r="W43" s="106">
        <f t="shared" si="20"/>
        <v>0</v>
      </c>
      <c r="X43" s="106">
        <f t="shared" si="19"/>
        <v>1</v>
      </c>
      <c r="Y43" s="106">
        <f t="shared" si="19"/>
        <v>0</v>
      </c>
      <c r="Z43" s="106">
        <f t="shared" si="19"/>
        <v>0</v>
      </c>
      <c r="AA43" s="106">
        <f t="shared" si="19"/>
        <v>1</v>
      </c>
      <c r="AB43" s="106">
        <f t="shared" si="19"/>
        <v>1</v>
      </c>
      <c r="AC43" s="106">
        <f t="shared" si="19"/>
        <v>0</v>
      </c>
    </row>
    <row r="44" spans="1:29" ht="12.75">
      <c r="A44" s="109">
        <v>7</v>
      </c>
      <c r="B44" s="105" t="s">
        <v>3</v>
      </c>
      <c r="C44" s="106">
        <f aca="true" t="shared" si="21" ref="C44:AC44">IF(C11=$B11,1,0)</f>
        <v>0</v>
      </c>
      <c r="D44" s="106">
        <f t="shared" si="21"/>
        <v>0</v>
      </c>
      <c r="E44" s="106">
        <f t="shared" si="21"/>
        <v>0</v>
      </c>
      <c r="F44" s="106">
        <f t="shared" si="21"/>
        <v>0</v>
      </c>
      <c r="G44" s="106">
        <f t="shared" si="21"/>
        <v>0</v>
      </c>
      <c r="H44" s="106">
        <f t="shared" si="21"/>
        <v>0</v>
      </c>
      <c r="I44" s="106">
        <f t="shared" si="21"/>
        <v>0</v>
      </c>
      <c r="J44" s="106">
        <f t="shared" si="21"/>
        <v>0</v>
      </c>
      <c r="K44" s="106">
        <f t="shared" si="21"/>
        <v>0</v>
      </c>
      <c r="L44" s="106">
        <f t="shared" si="21"/>
        <v>0</v>
      </c>
      <c r="M44" s="106">
        <f t="shared" si="21"/>
        <v>0</v>
      </c>
      <c r="N44" s="106">
        <f t="shared" si="21"/>
        <v>0</v>
      </c>
      <c r="O44" s="106">
        <f t="shared" si="21"/>
        <v>0</v>
      </c>
      <c r="P44" s="106">
        <f t="shared" si="21"/>
        <v>0</v>
      </c>
      <c r="Q44" s="106">
        <f t="shared" si="21"/>
        <v>0</v>
      </c>
      <c r="R44" s="106">
        <f aca="true" t="shared" si="22" ref="R44:W44">IF(R11=$B11,1,0)</f>
        <v>0</v>
      </c>
      <c r="S44" s="106">
        <f t="shared" si="22"/>
        <v>0</v>
      </c>
      <c r="T44" s="106">
        <f t="shared" si="22"/>
        <v>1</v>
      </c>
      <c r="U44" s="106">
        <f t="shared" si="22"/>
        <v>1</v>
      </c>
      <c r="V44" s="106">
        <f t="shared" si="22"/>
        <v>0</v>
      </c>
      <c r="W44" s="106">
        <f t="shared" si="22"/>
        <v>0</v>
      </c>
      <c r="X44" s="106">
        <f t="shared" si="21"/>
        <v>0</v>
      </c>
      <c r="Y44" s="106">
        <f t="shared" si="21"/>
        <v>0</v>
      </c>
      <c r="Z44" s="106">
        <f t="shared" si="21"/>
        <v>0</v>
      </c>
      <c r="AA44" s="106">
        <f t="shared" si="21"/>
        <v>0</v>
      </c>
      <c r="AB44" s="106">
        <f t="shared" si="21"/>
        <v>0</v>
      </c>
      <c r="AC44" s="106">
        <f t="shared" si="21"/>
        <v>0</v>
      </c>
    </row>
    <row r="45" spans="1:29" ht="12.75">
      <c r="A45" s="109">
        <v>8</v>
      </c>
      <c r="B45" s="105" t="s">
        <v>3</v>
      </c>
      <c r="C45" s="106">
        <f aca="true" t="shared" si="23" ref="C45:AC45">IF(C12=$B12,1,0)</f>
        <v>1</v>
      </c>
      <c r="D45" s="106">
        <f t="shared" si="23"/>
        <v>1</v>
      </c>
      <c r="E45" s="106">
        <f t="shared" si="23"/>
        <v>0</v>
      </c>
      <c r="F45" s="106">
        <f t="shared" si="23"/>
        <v>1</v>
      </c>
      <c r="G45" s="106">
        <f t="shared" si="23"/>
        <v>0</v>
      </c>
      <c r="H45" s="106">
        <f t="shared" si="23"/>
        <v>1</v>
      </c>
      <c r="I45" s="106">
        <f t="shared" si="23"/>
        <v>1</v>
      </c>
      <c r="J45" s="106">
        <f t="shared" si="23"/>
        <v>0</v>
      </c>
      <c r="K45" s="106">
        <f t="shared" si="23"/>
        <v>1</v>
      </c>
      <c r="L45" s="106">
        <f t="shared" si="23"/>
        <v>0</v>
      </c>
      <c r="M45" s="106">
        <f t="shared" si="23"/>
        <v>0</v>
      </c>
      <c r="N45" s="106">
        <f t="shared" si="23"/>
        <v>1</v>
      </c>
      <c r="O45" s="106">
        <f t="shared" si="23"/>
        <v>1</v>
      </c>
      <c r="P45" s="106">
        <f t="shared" si="23"/>
        <v>0</v>
      </c>
      <c r="Q45" s="106">
        <f t="shared" si="23"/>
        <v>1</v>
      </c>
      <c r="R45" s="106">
        <f aca="true" t="shared" si="24" ref="R45:W45">IF(R12=$B12,1,0)</f>
        <v>1</v>
      </c>
      <c r="S45" s="106">
        <f t="shared" si="24"/>
        <v>1</v>
      </c>
      <c r="T45" s="106">
        <f t="shared" si="24"/>
        <v>1</v>
      </c>
      <c r="U45" s="106">
        <f t="shared" si="24"/>
        <v>1</v>
      </c>
      <c r="V45" s="106">
        <f t="shared" si="24"/>
        <v>1</v>
      </c>
      <c r="W45" s="106">
        <f t="shared" si="24"/>
        <v>0</v>
      </c>
      <c r="X45" s="106">
        <f t="shared" si="23"/>
        <v>0</v>
      </c>
      <c r="Y45" s="106">
        <f t="shared" si="23"/>
        <v>1</v>
      </c>
      <c r="Z45" s="106">
        <f t="shared" si="23"/>
        <v>1</v>
      </c>
      <c r="AA45" s="106">
        <f t="shared" si="23"/>
        <v>1</v>
      </c>
      <c r="AB45" s="106">
        <f t="shared" si="23"/>
        <v>0</v>
      </c>
      <c r="AC45" s="106">
        <f t="shared" si="23"/>
        <v>0</v>
      </c>
    </row>
    <row r="46" spans="1:29" ht="12.75">
      <c r="A46" s="109">
        <v>9</v>
      </c>
      <c r="B46" s="105" t="s">
        <v>2</v>
      </c>
      <c r="C46" s="106">
        <f aca="true" t="shared" si="25" ref="C46:AC46">IF(C13=$B13,1,0)</f>
        <v>0</v>
      </c>
      <c r="D46" s="106">
        <f t="shared" si="25"/>
        <v>0</v>
      </c>
      <c r="E46" s="106">
        <f t="shared" si="25"/>
        <v>0</v>
      </c>
      <c r="F46" s="106">
        <f t="shared" si="25"/>
        <v>1</v>
      </c>
      <c r="G46" s="106">
        <f t="shared" si="25"/>
        <v>0</v>
      </c>
      <c r="H46" s="106">
        <f t="shared" si="25"/>
        <v>0</v>
      </c>
      <c r="I46" s="106">
        <f t="shared" si="25"/>
        <v>0</v>
      </c>
      <c r="J46" s="106">
        <f t="shared" si="25"/>
        <v>0</v>
      </c>
      <c r="K46" s="106">
        <f t="shared" si="25"/>
        <v>1</v>
      </c>
      <c r="L46" s="106">
        <f t="shared" si="25"/>
        <v>0</v>
      </c>
      <c r="M46" s="106">
        <f t="shared" si="25"/>
        <v>1</v>
      </c>
      <c r="N46" s="106">
        <f t="shared" si="25"/>
        <v>0</v>
      </c>
      <c r="O46" s="106">
        <f t="shared" si="25"/>
        <v>0</v>
      </c>
      <c r="P46" s="106">
        <f t="shared" si="25"/>
        <v>0</v>
      </c>
      <c r="Q46" s="106">
        <f t="shared" si="25"/>
        <v>0</v>
      </c>
      <c r="R46" s="106">
        <f aca="true" t="shared" si="26" ref="R46:W46">IF(R13=$B13,1,0)</f>
        <v>0</v>
      </c>
      <c r="S46" s="106">
        <f t="shared" si="26"/>
        <v>0</v>
      </c>
      <c r="T46" s="106">
        <f t="shared" si="26"/>
        <v>0</v>
      </c>
      <c r="U46" s="106">
        <f t="shared" si="26"/>
        <v>0</v>
      </c>
      <c r="V46" s="106">
        <f t="shared" si="26"/>
        <v>0</v>
      </c>
      <c r="W46" s="106">
        <f t="shared" si="26"/>
        <v>0</v>
      </c>
      <c r="X46" s="106">
        <f t="shared" si="25"/>
        <v>0</v>
      </c>
      <c r="Y46" s="106">
        <f t="shared" si="25"/>
        <v>0</v>
      </c>
      <c r="Z46" s="106">
        <f t="shared" si="25"/>
        <v>1</v>
      </c>
      <c r="AA46" s="106">
        <f t="shared" si="25"/>
        <v>0</v>
      </c>
      <c r="AB46" s="106">
        <f t="shared" si="25"/>
        <v>1</v>
      </c>
      <c r="AC46" s="106">
        <f t="shared" si="25"/>
        <v>0</v>
      </c>
    </row>
    <row r="47" spans="1:29" ht="12.75">
      <c r="A47" s="109">
        <v>10</v>
      </c>
      <c r="B47" s="105" t="s">
        <v>3</v>
      </c>
      <c r="C47" s="106">
        <f aca="true" t="shared" si="27" ref="C47:AC47">IF(C14=$B14,1,0)</f>
        <v>1</v>
      </c>
      <c r="D47" s="106">
        <f t="shared" si="27"/>
        <v>1</v>
      </c>
      <c r="E47" s="106">
        <f t="shared" si="27"/>
        <v>1</v>
      </c>
      <c r="F47" s="106">
        <f t="shared" si="27"/>
        <v>1</v>
      </c>
      <c r="G47" s="106">
        <f t="shared" si="27"/>
        <v>0</v>
      </c>
      <c r="H47" s="106">
        <f t="shared" si="27"/>
        <v>1</v>
      </c>
      <c r="I47" s="106">
        <f t="shared" si="27"/>
        <v>1</v>
      </c>
      <c r="J47" s="106">
        <f t="shared" si="27"/>
        <v>0</v>
      </c>
      <c r="K47" s="106">
        <f t="shared" si="27"/>
        <v>0</v>
      </c>
      <c r="L47" s="106">
        <f t="shared" si="27"/>
        <v>0</v>
      </c>
      <c r="M47" s="106">
        <f t="shared" si="27"/>
        <v>0</v>
      </c>
      <c r="N47" s="106">
        <f t="shared" si="27"/>
        <v>1</v>
      </c>
      <c r="O47" s="106">
        <f t="shared" si="27"/>
        <v>1</v>
      </c>
      <c r="P47" s="106">
        <f t="shared" si="27"/>
        <v>1</v>
      </c>
      <c r="Q47" s="106">
        <f t="shared" si="27"/>
        <v>1</v>
      </c>
      <c r="R47" s="106">
        <f aca="true" t="shared" si="28" ref="R47:W47">IF(R14=$B14,1,0)</f>
        <v>1</v>
      </c>
      <c r="S47" s="106">
        <f t="shared" si="28"/>
        <v>0</v>
      </c>
      <c r="T47" s="106">
        <f t="shared" si="28"/>
        <v>1</v>
      </c>
      <c r="U47" s="106">
        <f t="shared" si="28"/>
        <v>0</v>
      </c>
      <c r="V47" s="106">
        <f t="shared" si="28"/>
        <v>1</v>
      </c>
      <c r="W47" s="106">
        <f t="shared" si="28"/>
        <v>1</v>
      </c>
      <c r="X47" s="106">
        <f t="shared" si="27"/>
        <v>0</v>
      </c>
      <c r="Y47" s="106">
        <f t="shared" si="27"/>
        <v>1</v>
      </c>
      <c r="Z47" s="106">
        <f t="shared" si="27"/>
        <v>1</v>
      </c>
      <c r="AA47" s="106">
        <f t="shared" si="27"/>
        <v>0</v>
      </c>
      <c r="AB47" s="106">
        <f t="shared" si="27"/>
        <v>1</v>
      </c>
      <c r="AC47" s="106">
        <f t="shared" si="27"/>
        <v>0</v>
      </c>
    </row>
    <row r="48" spans="1:29" ht="12.75">
      <c r="A48" s="109">
        <v>11</v>
      </c>
      <c r="B48" s="105" t="s">
        <v>1</v>
      </c>
      <c r="C48" s="106">
        <f aca="true" t="shared" si="29" ref="C48:AC48">IF(C15=$B15,1,0)</f>
        <v>0</v>
      </c>
      <c r="D48" s="106">
        <f t="shared" si="29"/>
        <v>0</v>
      </c>
      <c r="E48" s="106">
        <f t="shared" si="29"/>
        <v>1</v>
      </c>
      <c r="F48" s="106">
        <f t="shared" si="29"/>
        <v>0</v>
      </c>
      <c r="G48" s="106">
        <f t="shared" si="29"/>
        <v>0</v>
      </c>
      <c r="H48" s="106">
        <f t="shared" si="29"/>
        <v>0</v>
      </c>
      <c r="I48" s="106">
        <f t="shared" si="29"/>
        <v>0</v>
      </c>
      <c r="J48" s="106">
        <f t="shared" si="29"/>
        <v>0</v>
      </c>
      <c r="K48" s="106">
        <f t="shared" si="29"/>
        <v>1</v>
      </c>
      <c r="L48" s="106">
        <f t="shared" si="29"/>
        <v>1</v>
      </c>
      <c r="M48" s="106">
        <f t="shared" si="29"/>
        <v>0</v>
      </c>
      <c r="N48" s="106">
        <f t="shared" si="29"/>
        <v>0</v>
      </c>
      <c r="O48" s="106">
        <f t="shared" si="29"/>
        <v>0</v>
      </c>
      <c r="P48" s="106">
        <f t="shared" si="29"/>
        <v>0</v>
      </c>
      <c r="Q48" s="106">
        <f t="shared" si="29"/>
        <v>0</v>
      </c>
      <c r="R48" s="106">
        <f aca="true" t="shared" si="30" ref="R48:W48">IF(R15=$B15,1,0)</f>
        <v>0</v>
      </c>
      <c r="S48" s="106">
        <f t="shared" si="30"/>
        <v>1</v>
      </c>
      <c r="T48" s="106">
        <f t="shared" si="30"/>
        <v>0</v>
      </c>
      <c r="U48" s="106">
        <f t="shared" si="30"/>
        <v>0</v>
      </c>
      <c r="V48" s="106">
        <f t="shared" si="30"/>
        <v>0</v>
      </c>
      <c r="W48" s="106">
        <f t="shared" si="30"/>
        <v>0</v>
      </c>
      <c r="X48" s="106">
        <f t="shared" si="29"/>
        <v>0</v>
      </c>
      <c r="Y48" s="106">
        <f t="shared" si="29"/>
        <v>0</v>
      </c>
      <c r="Z48" s="106">
        <f t="shared" si="29"/>
        <v>0</v>
      </c>
      <c r="AA48" s="106">
        <f t="shared" si="29"/>
        <v>0</v>
      </c>
      <c r="AB48" s="106">
        <f t="shared" si="29"/>
        <v>0</v>
      </c>
      <c r="AC48" s="106">
        <f t="shared" si="29"/>
        <v>0</v>
      </c>
    </row>
    <row r="49" spans="1:29" ht="12.75">
      <c r="A49" s="109">
        <v>12</v>
      </c>
      <c r="B49" s="105" t="s">
        <v>1</v>
      </c>
      <c r="C49" s="106">
        <f aca="true" t="shared" si="31" ref="C49:AC49">IF(C16=$B16,1,0)</f>
        <v>1</v>
      </c>
      <c r="D49" s="106">
        <f t="shared" si="31"/>
        <v>0</v>
      </c>
      <c r="E49" s="106">
        <f t="shared" si="31"/>
        <v>1</v>
      </c>
      <c r="F49" s="106">
        <f t="shared" si="31"/>
        <v>0</v>
      </c>
      <c r="G49" s="106">
        <f t="shared" si="31"/>
        <v>1</v>
      </c>
      <c r="H49" s="106">
        <f t="shared" si="31"/>
        <v>0</v>
      </c>
      <c r="I49" s="106">
        <f t="shared" si="31"/>
        <v>0</v>
      </c>
      <c r="J49" s="106">
        <f t="shared" si="31"/>
        <v>0</v>
      </c>
      <c r="K49" s="106">
        <f t="shared" si="31"/>
        <v>1</v>
      </c>
      <c r="L49" s="106">
        <f t="shared" si="31"/>
        <v>1</v>
      </c>
      <c r="M49" s="106">
        <f t="shared" si="31"/>
        <v>1</v>
      </c>
      <c r="N49" s="106">
        <f t="shared" si="31"/>
        <v>0</v>
      </c>
      <c r="O49" s="106">
        <f t="shared" si="31"/>
        <v>0</v>
      </c>
      <c r="P49" s="106">
        <f t="shared" si="31"/>
        <v>0</v>
      </c>
      <c r="Q49" s="106">
        <f t="shared" si="31"/>
        <v>0</v>
      </c>
      <c r="R49" s="106">
        <f aca="true" t="shared" si="32" ref="R49:W49">IF(R16=$B16,1,0)</f>
        <v>0</v>
      </c>
      <c r="S49" s="106">
        <f t="shared" si="32"/>
        <v>0</v>
      </c>
      <c r="T49" s="106">
        <f t="shared" si="32"/>
        <v>1</v>
      </c>
      <c r="U49" s="106">
        <f t="shared" si="32"/>
        <v>1</v>
      </c>
      <c r="V49" s="106">
        <f t="shared" si="32"/>
        <v>1</v>
      </c>
      <c r="W49" s="106">
        <f t="shared" si="32"/>
        <v>1</v>
      </c>
      <c r="X49" s="106">
        <f t="shared" si="31"/>
        <v>1</v>
      </c>
      <c r="Y49" s="106">
        <f t="shared" si="31"/>
        <v>0</v>
      </c>
      <c r="Z49" s="106">
        <f t="shared" si="31"/>
        <v>0</v>
      </c>
      <c r="AA49" s="106">
        <f t="shared" si="31"/>
        <v>0</v>
      </c>
      <c r="AB49" s="106">
        <f t="shared" si="31"/>
        <v>1</v>
      </c>
      <c r="AC49" s="106">
        <f t="shared" si="31"/>
        <v>1</v>
      </c>
    </row>
    <row r="50" spans="1:29" ht="12.75">
      <c r="A50" s="109">
        <v>13</v>
      </c>
      <c r="B50" s="105" t="s">
        <v>4</v>
      </c>
      <c r="C50" s="106">
        <f aca="true" t="shared" si="33" ref="C50:AC50">IF(C17=$B17,1,0)</f>
        <v>1</v>
      </c>
      <c r="D50" s="106">
        <f t="shared" si="33"/>
        <v>1</v>
      </c>
      <c r="E50" s="106">
        <f t="shared" si="33"/>
        <v>0</v>
      </c>
      <c r="F50" s="106">
        <f t="shared" si="33"/>
        <v>0</v>
      </c>
      <c r="G50" s="106">
        <f t="shared" si="33"/>
        <v>0</v>
      </c>
      <c r="H50" s="106">
        <f t="shared" si="33"/>
        <v>0</v>
      </c>
      <c r="I50" s="106">
        <f t="shared" si="33"/>
        <v>0</v>
      </c>
      <c r="J50" s="106">
        <f t="shared" si="33"/>
        <v>0</v>
      </c>
      <c r="K50" s="106">
        <f t="shared" si="33"/>
        <v>0</v>
      </c>
      <c r="L50" s="106">
        <f t="shared" si="33"/>
        <v>0</v>
      </c>
      <c r="M50" s="106">
        <f t="shared" si="33"/>
        <v>0</v>
      </c>
      <c r="N50" s="106">
        <f t="shared" si="33"/>
        <v>1</v>
      </c>
      <c r="O50" s="106">
        <f t="shared" si="33"/>
        <v>0</v>
      </c>
      <c r="P50" s="106">
        <f t="shared" si="33"/>
        <v>0</v>
      </c>
      <c r="Q50" s="106">
        <f t="shared" si="33"/>
        <v>0</v>
      </c>
      <c r="R50" s="106">
        <f aca="true" t="shared" si="34" ref="R50:W50">IF(R17=$B17,1,0)</f>
        <v>0</v>
      </c>
      <c r="S50" s="106">
        <f t="shared" si="34"/>
        <v>0</v>
      </c>
      <c r="T50" s="106">
        <f t="shared" si="34"/>
        <v>1</v>
      </c>
      <c r="U50" s="106">
        <f t="shared" si="34"/>
        <v>0</v>
      </c>
      <c r="V50" s="106">
        <f t="shared" si="34"/>
        <v>1</v>
      </c>
      <c r="W50" s="106">
        <f t="shared" si="34"/>
        <v>0</v>
      </c>
      <c r="X50" s="106">
        <f t="shared" si="33"/>
        <v>0</v>
      </c>
      <c r="Y50" s="106">
        <f t="shared" si="33"/>
        <v>0</v>
      </c>
      <c r="Z50" s="106">
        <f t="shared" si="33"/>
        <v>0</v>
      </c>
      <c r="AA50" s="106">
        <f t="shared" si="33"/>
        <v>0</v>
      </c>
      <c r="AB50" s="106">
        <f t="shared" si="33"/>
        <v>0</v>
      </c>
      <c r="AC50" s="106">
        <f t="shared" si="33"/>
        <v>1</v>
      </c>
    </row>
    <row r="51" spans="1:29" ht="12.75">
      <c r="A51" s="109">
        <v>14</v>
      </c>
      <c r="B51" s="105" t="s">
        <v>4</v>
      </c>
      <c r="C51" s="106">
        <f aca="true" t="shared" si="35" ref="C51:AC51">IF(C18=$B18,1,0)</f>
        <v>1</v>
      </c>
      <c r="D51" s="106">
        <f t="shared" si="35"/>
        <v>1</v>
      </c>
      <c r="E51" s="106">
        <f t="shared" si="35"/>
        <v>1</v>
      </c>
      <c r="F51" s="106">
        <f t="shared" si="35"/>
        <v>1</v>
      </c>
      <c r="G51" s="106">
        <f t="shared" si="35"/>
        <v>1</v>
      </c>
      <c r="H51" s="106">
        <f t="shared" si="35"/>
        <v>1</v>
      </c>
      <c r="I51" s="106">
        <f t="shared" si="35"/>
        <v>1</v>
      </c>
      <c r="J51" s="106">
        <f t="shared" si="35"/>
        <v>1</v>
      </c>
      <c r="K51" s="106">
        <f t="shared" si="35"/>
        <v>1</v>
      </c>
      <c r="L51" s="106">
        <f t="shared" si="35"/>
        <v>0</v>
      </c>
      <c r="M51" s="106">
        <f t="shared" si="35"/>
        <v>1</v>
      </c>
      <c r="N51" s="106">
        <f t="shared" si="35"/>
        <v>1</v>
      </c>
      <c r="O51" s="106">
        <f t="shared" si="35"/>
        <v>1</v>
      </c>
      <c r="P51" s="106">
        <f t="shared" si="35"/>
        <v>0</v>
      </c>
      <c r="Q51" s="106">
        <f t="shared" si="35"/>
        <v>1</v>
      </c>
      <c r="R51" s="106">
        <f aca="true" t="shared" si="36" ref="R51:W51">IF(R18=$B18,1,0)</f>
        <v>1</v>
      </c>
      <c r="S51" s="106">
        <f t="shared" si="36"/>
        <v>1</v>
      </c>
      <c r="T51" s="106">
        <f t="shared" si="36"/>
        <v>1</v>
      </c>
      <c r="U51" s="106">
        <f t="shared" si="36"/>
        <v>1</v>
      </c>
      <c r="V51" s="106">
        <f t="shared" si="36"/>
        <v>1</v>
      </c>
      <c r="W51" s="106">
        <f t="shared" si="36"/>
        <v>0</v>
      </c>
      <c r="X51" s="106">
        <f t="shared" si="35"/>
        <v>1</v>
      </c>
      <c r="Y51" s="106">
        <f t="shared" si="35"/>
        <v>1</v>
      </c>
      <c r="Z51" s="106">
        <f t="shared" si="35"/>
        <v>1</v>
      </c>
      <c r="AA51" s="106">
        <f t="shared" si="35"/>
        <v>1</v>
      </c>
      <c r="AB51" s="106">
        <f t="shared" si="35"/>
        <v>1</v>
      </c>
      <c r="AC51" s="106">
        <f t="shared" si="35"/>
        <v>1</v>
      </c>
    </row>
    <row r="52" spans="1:29" ht="12.75">
      <c r="A52" s="109">
        <v>15</v>
      </c>
      <c r="B52" s="105" t="s">
        <v>2</v>
      </c>
      <c r="C52" s="106">
        <f aca="true" t="shared" si="37" ref="C52:AC52">IF(C19=$B19,1,0)</f>
        <v>0</v>
      </c>
      <c r="D52" s="106">
        <f t="shared" si="37"/>
        <v>0</v>
      </c>
      <c r="E52" s="106">
        <f t="shared" si="37"/>
        <v>0</v>
      </c>
      <c r="F52" s="106">
        <f t="shared" si="37"/>
        <v>1</v>
      </c>
      <c r="G52" s="106">
        <f t="shared" si="37"/>
        <v>1</v>
      </c>
      <c r="H52" s="106">
        <f t="shared" si="37"/>
        <v>1</v>
      </c>
      <c r="I52" s="106">
        <f t="shared" si="37"/>
        <v>1</v>
      </c>
      <c r="J52" s="106">
        <f t="shared" si="37"/>
        <v>0</v>
      </c>
      <c r="K52" s="106">
        <f t="shared" si="37"/>
        <v>0</v>
      </c>
      <c r="L52" s="106">
        <f t="shared" si="37"/>
        <v>1</v>
      </c>
      <c r="M52" s="106">
        <f t="shared" si="37"/>
        <v>0</v>
      </c>
      <c r="N52" s="106">
        <f t="shared" si="37"/>
        <v>1</v>
      </c>
      <c r="O52" s="106">
        <f t="shared" si="37"/>
        <v>0</v>
      </c>
      <c r="P52" s="106">
        <f t="shared" si="37"/>
        <v>0</v>
      </c>
      <c r="Q52" s="106">
        <f t="shared" si="37"/>
        <v>0</v>
      </c>
      <c r="R52" s="106">
        <f aca="true" t="shared" si="38" ref="R52:W52">IF(R19=$B19,1,0)</f>
        <v>0</v>
      </c>
      <c r="S52" s="106">
        <f t="shared" si="38"/>
        <v>0</v>
      </c>
      <c r="T52" s="106">
        <f t="shared" si="38"/>
        <v>1</v>
      </c>
      <c r="U52" s="106">
        <f t="shared" si="38"/>
        <v>1</v>
      </c>
      <c r="V52" s="106">
        <f t="shared" si="38"/>
        <v>0</v>
      </c>
      <c r="W52" s="106">
        <f t="shared" si="38"/>
        <v>0</v>
      </c>
      <c r="X52" s="106">
        <f t="shared" si="37"/>
        <v>0</v>
      </c>
      <c r="Y52" s="106">
        <f t="shared" si="37"/>
        <v>1</v>
      </c>
      <c r="Z52" s="106">
        <f t="shared" si="37"/>
        <v>0</v>
      </c>
      <c r="AA52" s="106">
        <f t="shared" si="37"/>
        <v>0</v>
      </c>
      <c r="AB52" s="106">
        <f t="shared" si="37"/>
        <v>1</v>
      </c>
      <c r="AC52" s="106">
        <f t="shared" si="37"/>
        <v>0</v>
      </c>
    </row>
    <row r="53" spans="1:29" ht="12.75">
      <c r="A53" s="109">
        <v>16</v>
      </c>
      <c r="B53" s="105" t="s">
        <v>1</v>
      </c>
      <c r="C53" s="106">
        <f aca="true" t="shared" si="39" ref="C53:AC53">IF(C20=$B20,1,0)</f>
        <v>0</v>
      </c>
      <c r="D53" s="106">
        <f t="shared" si="39"/>
        <v>0</v>
      </c>
      <c r="E53" s="106">
        <f t="shared" si="39"/>
        <v>0</v>
      </c>
      <c r="F53" s="106">
        <f t="shared" si="39"/>
        <v>0</v>
      </c>
      <c r="G53" s="106">
        <f t="shared" si="39"/>
        <v>0</v>
      </c>
      <c r="H53" s="106">
        <f t="shared" si="39"/>
        <v>0</v>
      </c>
      <c r="I53" s="106">
        <f t="shared" si="39"/>
        <v>0</v>
      </c>
      <c r="J53" s="106">
        <f t="shared" si="39"/>
        <v>0</v>
      </c>
      <c r="K53" s="106">
        <f t="shared" si="39"/>
        <v>0</v>
      </c>
      <c r="L53" s="106">
        <f t="shared" si="39"/>
        <v>0</v>
      </c>
      <c r="M53" s="106">
        <f t="shared" si="39"/>
        <v>0</v>
      </c>
      <c r="N53" s="106">
        <f t="shared" si="39"/>
        <v>0</v>
      </c>
      <c r="O53" s="106">
        <f t="shared" si="39"/>
        <v>0</v>
      </c>
      <c r="P53" s="106">
        <f t="shared" si="39"/>
        <v>0</v>
      </c>
      <c r="Q53" s="106">
        <f t="shared" si="39"/>
        <v>0</v>
      </c>
      <c r="R53" s="106">
        <f aca="true" t="shared" si="40" ref="R53:W53">IF(R20=$B20,1,0)</f>
        <v>0</v>
      </c>
      <c r="S53" s="106">
        <f t="shared" si="40"/>
        <v>1</v>
      </c>
      <c r="T53" s="106">
        <f t="shared" si="40"/>
        <v>0</v>
      </c>
      <c r="U53" s="106">
        <f t="shared" si="40"/>
        <v>0</v>
      </c>
      <c r="V53" s="106">
        <f t="shared" si="40"/>
        <v>0</v>
      </c>
      <c r="W53" s="106">
        <f t="shared" si="40"/>
        <v>0</v>
      </c>
      <c r="X53" s="106">
        <f t="shared" si="39"/>
        <v>0</v>
      </c>
      <c r="Y53" s="106">
        <f t="shared" si="39"/>
        <v>0</v>
      </c>
      <c r="Z53" s="106">
        <f t="shared" si="39"/>
        <v>0</v>
      </c>
      <c r="AA53" s="106">
        <f t="shared" si="39"/>
        <v>0</v>
      </c>
      <c r="AB53" s="106">
        <f t="shared" si="39"/>
        <v>0</v>
      </c>
      <c r="AC53" s="106">
        <f t="shared" si="39"/>
        <v>0</v>
      </c>
    </row>
    <row r="54" spans="1:29" ht="12.75">
      <c r="A54" s="109">
        <v>17</v>
      </c>
      <c r="B54" s="105" t="s">
        <v>12</v>
      </c>
      <c r="C54" s="106">
        <f aca="true" t="shared" si="41" ref="C54:AC54">IF(C21=$B21,1,0)</f>
        <v>0</v>
      </c>
      <c r="D54" s="106">
        <f t="shared" si="41"/>
        <v>0</v>
      </c>
      <c r="E54" s="106">
        <f t="shared" si="41"/>
        <v>0</v>
      </c>
      <c r="F54" s="106">
        <f t="shared" si="41"/>
        <v>0</v>
      </c>
      <c r="G54" s="106">
        <f t="shared" si="41"/>
        <v>0</v>
      </c>
      <c r="H54" s="106">
        <f t="shared" si="41"/>
        <v>0</v>
      </c>
      <c r="I54" s="106">
        <f t="shared" si="41"/>
        <v>0</v>
      </c>
      <c r="J54" s="106">
        <f t="shared" si="41"/>
        <v>0</v>
      </c>
      <c r="K54" s="106">
        <f t="shared" si="41"/>
        <v>0</v>
      </c>
      <c r="L54" s="106">
        <f t="shared" si="41"/>
        <v>0</v>
      </c>
      <c r="M54" s="106">
        <f t="shared" si="41"/>
        <v>0</v>
      </c>
      <c r="N54" s="106">
        <f t="shared" si="41"/>
        <v>1</v>
      </c>
      <c r="O54" s="106">
        <f t="shared" si="41"/>
        <v>0</v>
      </c>
      <c r="P54" s="106">
        <f t="shared" si="41"/>
        <v>0</v>
      </c>
      <c r="Q54" s="106">
        <f t="shared" si="41"/>
        <v>1</v>
      </c>
      <c r="R54" s="106">
        <f aca="true" t="shared" si="42" ref="R54:W54">IF(R21=$B21,1,0)</f>
        <v>1</v>
      </c>
      <c r="S54" s="106">
        <f t="shared" si="42"/>
        <v>0</v>
      </c>
      <c r="T54" s="106">
        <f t="shared" si="42"/>
        <v>0</v>
      </c>
      <c r="U54" s="106">
        <f t="shared" si="42"/>
        <v>0</v>
      </c>
      <c r="V54" s="106">
        <f t="shared" si="42"/>
        <v>0</v>
      </c>
      <c r="W54" s="106">
        <f t="shared" si="42"/>
        <v>0</v>
      </c>
      <c r="X54" s="106">
        <f t="shared" si="41"/>
        <v>0</v>
      </c>
      <c r="Y54" s="106">
        <f t="shared" si="41"/>
        <v>0</v>
      </c>
      <c r="Z54" s="106">
        <f t="shared" si="41"/>
        <v>0</v>
      </c>
      <c r="AA54" s="106">
        <f t="shared" si="41"/>
        <v>0</v>
      </c>
      <c r="AB54" s="106">
        <f t="shared" si="41"/>
        <v>0</v>
      </c>
      <c r="AC54" s="106">
        <f t="shared" si="41"/>
        <v>1</v>
      </c>
    </row>
    <row r="55" spans="1:29" ht="12.75">
      <c r="A55" s="109">
        <v>18</v>
      </c>
      <c r="B55" s="105" t="s">
        <v>4</v>
      </c>
      <c r="C55" s="106">
        <f aca="true" t="shared" si="43" ref="C55:AC55">IF(C22=$B22,1,0)</f>
        <v>1</v>
      </c>
      <c r="D55" s="106">
        <f t="shared" si="43"/>
        <v>0</v>
      </c>
      <c r="E55" s="106">
        <f t="shared" si="43"/>
        <v>0</v>
      </c>
      <c r="F55" s="106">
        <f t="shared" si="43"/>
        <v>0</v>
      </c>
      <c r="G55" s="106">
        <f t="shared" si="43"/>
        <v>0</v>
      </c>
      <c r="H55" s="106">
        <f t="shared" si="43"/>
        <v>0</v>
      </c>
      <c r="I55" s="106">
        <f t="shared" si="43"/>
        <v>0</v>
      </c>
      <c r="J55" s="106">
        <f t="shared" si="43"/>
        <v>0</v>
      </c>
      <c r="K55" s="106">
        <f t="shared" si="43"/>
        <v>0</v>
      </c>
      <c r="L55" s="106">
        <f t="shared" si="43"/>
        <v>0</v>
      </c>
      <c r="M55" s="106">
        <f t="shared" si="43"/>
        <v>0</v>
      </c>
      <c r="N55" s="106">
        <f t="shared" si="43"/>
        <v>0</v>
      </c>
      <c r="O55" s="106">
        <f t="shared" si="43"/>
        <v>0</v>
      </c>
      <c r="P55" s="106">
        <f t="shared" si="43"/>
        <v>1</v>
      </c>
      <c r="Q55" s="106">
        <f t="shared" si="43"/>
        <v>0</v>
      </c>
      <c r="R55" s="106">
        <f aca="true" t="shared" si="44" ref="R55:W55">IF(R22=$B22,1,0)</f>
        <v>1</v>
      </c>
      <c r="S55" s="106">
        <f t="shared" si="44"/>
        <v>0</v>
      </c>
      <c r="T55" s="106">
        <f t="shared" si="44"/>
        <v>0</v>
      </c>
      <c r="U55" s="106">
        <f t="shared" si="44"/>
        <v>0</v>
      </c>
      <c r="V55" s="106">
        <f t="shared" si="44"/>
        <v>0</v>
      </c>
      <c r="W55" s="106">
        <f t="shared" si="44"/>
        <v>0</v>
      </c>
      <c r="X55" s="106">
        <f t="shared" si="43"/>
        <v>0</v>
      </c>
      <c r="Y55" s="106">
        <f t="shared" si="43"/>
        <v>0</v>
      </c>
      <c r="Z55" s="106">
        <f t="shared" si="43"/>
        <v>0</v>
      </c>
      <c r="AA55" s="106">
        <f t="shared" si="43"/>
        <v>0</v>
      </c>
      <c r="AB55" s="106">
        <f t="shared" si="43"/>
        <v>0</v>
      </c>
      <c r="AC55" s="106">
        <f t="shared" si="43"/>
        <v>0</v>
      </c>
    </row>
    <row r="56" spans="1:29" ht="12.75">
      <c r="A56" s="109">
        <v>19</v>
      </c>
      <c r="B56" s="105" t="s">
        <v>4</v>
      </c>
      <c r="C56" s="106">
        <f aca="true" t="shared" si="45" ref="C56:AC56">IF(C23=$B23,1,0)</f>
        <v>0</v>
      </c>
      <c r="D56" s="106">
        <f t="shared" si="45"/>
        <v>0</v>
      </c>
      <c r="E56" s="106">
        <f t="shared" si="45"/>
        <v>0</v>
      </c>
      <c r="F56" s="106">
        <f t="shared" si="45"/>
        <v>0</v>
      </c>
      <c r="G56" s="106">
        <f t="shared" si="45"/>
        <v>0</v>
      </c>
      <c r="H56" s="106">
        <f t="shared" si="45"/>
        <v>0</v>
      </c>
      <c r="I56" s="106">
        <f t="shared" si="45"/>
        <v>0</v>
      </c>
      <c r="J56" s="106">
        <f t="shared" si="45"/>
        <v>0</v>
      </c>
      <c r="K56" s="106">
        <f t="shared" si="45"/>
        <v>0</v>
      </c>
      <c r="L56" s="106">
        <f t="shared" si="45"/>
        <v>0</v>
      </c>
      <c r="M56" s="106">
        <f t="shared" si="45"/>
        <v>0</v>
      </c>
      <c r="N56" s="106">
        <f t="shared" si="45"/>
        <v>0</v>
      </c>
      <c r="O56" s="106">
        <f t="shared" si="45"/>
        <v>0</v>
      </c>
      <c r="P56" s="106">
        <f t="shared" si="45"/>
        <v>0</v>
      </c>
      <c r="Q56" s="106">
        <f t="shared" si="45"/>
        <v>1</v>
      </c>
      <c r="R56" s="106">
        <f aca="true" t="shared" si="46" ref="R56:W56">IF(R23=$B23,1,0)</f>
        <v>0</v>
      </c>
      <c r="S56" s="106">
        <f t="shared" si="46"/>
        <v>1</v>
      </c>
      <c r="T56" s="106">
        <f t="shared" si="46"/>
        <v>0</v>
      </c>
      <c r="U56" s="106">
        <f t="shared" si="46"/>
        <v>0</v>
      </c>
      <c r="V56" s="106">
        <f t="shared" si="46"/>
        <v>0</v>
      </c>
      <c r="W56" s="106">
        <f t="shared" si="46"/>
        <v>0</v>
      </c>
      <c r="X56" s="106">
        <f t="shared" si="45"/>
        <v>0</v>
      </c>
      <c r="Y56" s="106">
        <f t="shared" si="45"/>
        <v>0</v>
      </c>
      <c r="Z56" s="106">
        <f t="shared" si="45"/>
        <v>0</v>
      </c>
      <c r="AA56" s="106">
        <f t="shared" si="45"/>
        <v>0</v>
      </c>
      <c r="AB56" s="106">
        <f t="shared" si="45"/>
        <v>0</v>
      </c>
      <c r="AC56" s="106">
        <f t="shared" si="45"/>
        <v>0</v>
      </c>
    </row>
    <row r="57" spans="1:29" ht="12.75">
      <c r="A57" s="113">
        <v>20</v>
      </c>
      <c r="B57" s="105" t="s">
        <v>4</v>
      </c>
      <c r="C57" s="106">
        <f aca="true" t="shared" si="47" ref="C57:AC57">IF(C24=$B24,1,0)</f>
        <v>0</v>
      </c>
      <c r="D57" s="106">
        <f t="shared" si="47"/>
        <v>0</v>
      </c>
      <c r="E57" s="106">
        <f t="shared" si="47"/>
        <v>0</v>
      </c>
      <c r="F57" s="106">
        <f t="shared" si="47"/>
        <v>0</v>
      </c>
      <c r="G57" s="106">
        <f t="shared" si="47"/>
        <v>0</v>
      </c>
      <c r="H57" s="106">
        <f t="shared" si="47"/>
        <v>0</v>
      </c>
      <c r="I57" s="106">
        <f t="shared" si="47"/>
        <v>0</v>
      </c>
      <c r="J57" s="106">
        <f t="shared" si="47"/>
        <v>1</v>
      </c>
      <c r="K57" s="106">
        <f t="shared" si="47"/>
        <v>0</v>
      </c>
      <c r="L57" s="106">
        <f t="shared" si="47"/>
        <v>0</v>
      </c>
      <c r="M57" s="106">
        <f t="shared" si="47"/>
        <v>1</v>
      </c>
      <c r="N57" s="106">
        <f t="shared" si="47"/>
        <v>0</v>
      </c>
      <c r="O57" s="106">
        <f t="shared" si="47"/>
        <v>0</v>
      </c>
      <c r="P57" s="106">
        <f t="shared" si="47"/>
        <v>1</v>
      </c>
      <c r="Q57" s="106">
        <f t="shared" si="47"/>
        <v>0</v>
      </c>
      <c r="R57" s="106">
        <f aca="true" t="shared" si="48" ref="R57:W57">IF(R24=$B24,1,0)</f>
        <v>0</v>
      </c>
      <c r="S57" s="106">
        <f t="shared" si="48"/>
        <v>0</v>
      </c>
      <c r="T57" s="106">
        <f t="shared" si="48"/>
        <v>1</v>
      </c>
      <c r="U57" s="106">
        <f t="shared" si="48"/>
        <v>0</v>
      </c>
      <c r="V57" s="106">
        <f t="shared" si="48"/>
        <v>1</v>
      </c>
      <c r="W57" s="106">
        <f t="shared" si="48"/>
        <v>0</v>
      </c>
      <c r="X57" s="106">
        <f t="shared" si="47"/>
        <v>0</v>
      </c>
      <c r="Y57" s="106">
        <f t="shared" si="47"/>
        <v>0</v>
      </c>
      <c r="Z57" s="106">
        <f t="shared" si="47"/>
        <v>0</v>
      </c>
      <c r="AA57" s="106">
        <f t="shared" si="47"/>
        <v>0</v>
      </c>
      <c r="AB57" s="106">
        <f t="shared" si="47"/>
        <v>0</v>
      </c>
      <c r="AC57" s="106">
        <f t="shared" si="47"/>
        <v>0</v>
      </c>
    </row>
    <row r="58" spans="1:29" ht="12.75">
      <c r="A58" s="113">
        <v>21</v>
      </c>
      <c r="B58" s="105" t="s">
        <v>3</v>
      </c>
      <c r="C58" s="106">
        <f aca="true" t="shared" si="49" ref="C58:AC58">IF(C25=$B25,1,0)</f>
        <v>0</v>
      </c>
      <c r="D58" s="106">
        <f t="shared" si="49"/>
        <v>0</v>
      </c>
      <c r="E58" s="106">
        <f t="shared" si="49"/>
        <v>0</v>
      </c>
      <c r="F58" s="106">
        <f t="shared" si="49"/>
        <v>0</v>
      </c>
      <c r="G58" s="106">
        <f t="shared" si="49"/>
        <v>0</v>
      </c>
      <c r="H58" s="106">
        <f t="shared" si="49"/>
        <v>0</v>
      </c>
      <c r="I58" s="106">
        <f t="shared" si="49"/>
        <v>1</v>
      </c>
      <c r="J58" s="106">
        <f t="shared" si="49"/>
        <v>1</v>
      </c>
      <c r="K58" s="106">
        <f t="shared" si="49"/>
        <v>0</v>
      </c>
      <c r="L58" s="106">
        <f t="shared" si="49"/>
        <v>0</v>
      </c>
      <c r="M58" s="106">
        <f t="shared" si="49"/>
        <v>0</v>
      </c>
      <c r="N58" s="106">
        <f t="shared" si="49"/>
        <v>0</v>
      </c>
      <c r="O58" s="106">
        <f t="shared" si="49"/>
        <v>0</v>
      </c>
      <c r="P58" s="106">
        <f t="shared" si="49"/>
        <v>0</v>
      </c>
      <c r="Q58" s="106">
        <f t="shared" si="49"/>
        <v>0</v>
      </c>
      <c r="R58" s="106">
        <f aca="true" t="shared" si="50" ref="R58:W58">IF(R25=$B25,1,0)</f>
        <v>1</v>
      </c>
      <c r="S58" s="106">
        <f t="shared" si="50"/>
        <v>1</v>
      </c>
      <c r="T58" s="106">
        <f t="shared" si="50"/>
        <v>0</v>
      </c>
      <c r="U58" s="106">
        <f t="shared" si="50"/>
        <v>0</v>
      </c>
      <c r="V58" s="106">
        <f t="shared" si="50"/>
        <v>0</v>
      </c>
      <c r="W58" s="106">
        <f t="shared" si="50"/>
        <v>0</v>
      </c>
      <c r="X58" s="106">
        <f t="shared" si="49"/>
        <v>0</v>
      </c>
      <c r="Y58" s="106">
        <f t="shared" si="49"/>
        <v>0</v>
      </c>
      <c r="Z58" s="106">
        <f t="shared" si="49"/>
        <v>0</v>
      </c>
      <c r="AA58" s="106">
        <f t="shared" si="49"/>
        <v>0</v>
      </c>
      <c r="AB58" s="106">
        <f t="shared" si="49"/>
        <v>0</v>
      </c>
      <c r="AC58" s="106">
        <f t="shared" si="49"/>
        <v>1</v>
      </c>
    </row>
    <row r="59" spans="1:29" ht="12.75">
      <c r="A59" s="113">
        <v>22</v>
      </c>
      <c r="B59" s="105" t="s">
        <v>2</v>
      </c>
      <c r="C59" s="106">
        <f aca="true" t="shared" si="51" ref="C59:AC59">IF(C26=$B26,1,0)</f>
        <v>0</v>
      </c>
      <c r="D59" s="106">
        <f t="shared" si="51"/>
        <v>1</v>
      </c>
      <c r="E59" s="106">
        <f t="shared" si="51"/>
        <v>1</v>
      </c>
      <c r="F59" s="106">
        <f t="shared" si="51"/>
        <v>1</v>
      </c>
      <c r="G59" s="106">
        <f t="shared" si="51"/>
        <v>1</v>
      </c>
      <c r="H59" s="106">
        <f t="shared" si="51"/>
        <v>0</v>
      </c>
      <c r="I59" s="106">
        <f t="shared" si="51"/>
        <v>1</v>
      </c>
      <c r="J59" s="106">
        <f t="shared" si="51"/>
        <v>0</v>
      </c>
      <c r="K59" s="106">
        <f t="shared" si="51"/>
        <v>0</v>
      </c>
      <c r="L59" s="106">
        <f t="shared" si="51"/>
        <v>0</v>
      </c>
      <c r="M59" s="106">
        <f t="shared" si="51"/>
        <v>1</v>
      </c>
      <c r="N59" s="106">
        <f t="shared" si="51"/>
        <v>0</v>
      </c>
      <c r="O59" s="106">
        <f t="shared" si="51"/>
        <v>1</v>
      </c>
      <c r="P59" s="106">
        <f t="shared" si="51"/>
        <v>1</v>
      </c>
      <c r="Q59" s="106">
        <f t="shared" si="51"/>
        <v>1</v>
      </c>
      <c r="R59" s="106">
        <f aca="true" t="shared" si="52" ref="R59:W59">IF(R26=$B26,1,0)</f>
        <v>0</v>
      </c>
      <c r="S59" s="106">
        <f t="shared" si="52"/>
        <v>0</v>
      </c>
      <c r="T59" s="106">
        <f t="shared" si="52"/>
        <v>0</v>
      </c>
      <c r="U59" s="106">
        <f t="shared" si="52"/>
        <v>1</v>
      </c>
      <c r="V59" s="106">
        <f t="shared" si="52"/>
        <v>0</v>
      </c>
      <c r="W59" s="106">
        <f t="shared" si="52"/>
        <v>0</v>
      </c>
      <c r="X59" s="106">
        <f t="shared" si="51"/>
        <v>0</v>
      </c>
      <c r="Y59" s="106">
        <f t="shared" si="51"/>
        <v>1</v>
      </c>
      <c r="Z59" s="106">
        <f t="shared" si="51"/>
        <v>1</v>
      </c>
      <c r="AA59" s="106">
        <f t="shared" si="51"/>
        <v>1</v>
      </c>
      <c r="AB59" s="106">
        <f t="shared" si="51"/>
        <v>0</v>
      </c>
      <c r="AC59" s="106">
        <f t="shared" si="51"/>
        <v>1</v>
      </c>
    </row>
    <row r="60" spans="1:29" ht="12.75">
      <c r="A60" s="113">
        <v>23</v>
      </c>
      <c r="B60" s="105" t="s">
        <v>1</v>
      </c>
      <c r="C60" s="106">
        <f aca="true" t="shared" si="53" ref="C60:AC60">IF(C27=$B27,1,0)</f>
        <v>0</v>
      </c>
      <c r="D60" s="106">
        <f t="shared" si="53"/>
        <v>0</v>
      </c>
      <c r="E60" s="106">
        <f t="shared" si="53"/>
        <v>0</v>
      </c>
      <c r="F60" s="106">
        <f t="shared" si="53"/>
        <v>0</v>
      </c>
      <c r="G60" s="106">
        <f t="shared" si="53"/>
        <v>0</v>
      </c>
      <c r="H60" s="106">
        <f t="shared" si="53"/>
        <v>0</v>
      </c>
      <c r="I60" s="106">
        <f t="shared" si="53"/>
        <v>0</v>
      </c>
      <c r="J60" s="106">
        <f t="shared" si="53"/>
        <v>1</v>
      </c>
      <c r="K60" s="106">
        <f t="shared" si="53"/>
        <v>0</v>
      </c>
      <c r="L60" s="106">
        <f t="shared" si="53"/>
        <v>0</v>
      </c>
      <c r="M60" s="106">
        <f t="shared" si="53"/>
        <v>0</v>
      </c>
      <c r="N60" s="106">
        <f t="shared" si="53"/>
        <v>0</v>
      </c>
      <c r="O60" s="106">
        <f t="shared" si="53"/>
        <v>0</v>
      </c>
      <c r="P60" s="106">
        <f t="shared" si="53"/>
        <v>0</v>
      </c>
      <c r="Q60" s="106">
        <f t="shared" si="53"/>
        <v>0</v>
      </c>
      <c r="R60" s="106">
        <f aca="true" t="shared" si="54" ref="R60:W60">IF(R27=$B27,1,0)</f>
        <v>0</v>
      </c>
      <c r="S60" s="106">
        <f t="shared" si="54"/>
        <v>0</v>
      </c>
      <c r="T60" s="106">
        <f t="shared" si="54"/>
        <v>1</v>
      </c>
      <c r="U60" s="106">
        <f t="shared" si="54"/>
        <v>0</v>
      </c>
      <c r="V60" s="106">
        <f t="shared" si="54"/>
        <v>1</v>
      </c>
      <c r="W60" s="106">
        <f t="shared" si="54"/>
        <v>0</v>
      </c>
      <c r="X60" s="106">
        <f t="shared" si="53"/>
        <v>0</v>
      </c>
      <c r="Y60" s="106">
        <f t="shared" si="53"/>
        <v>1</v>
      </c>
      <c r="Z60" s="106">
        <f t="shared" si="53"/>
        <v>0</v>
      </c>
      <c r="AA60" s="106">
        <f t="shared" si="53"/>
        <v>0</v>
      </c>
      <c r="AB60" s="106">
        <f t="shared" si="53"/>
        <v>0</v>
      </c>
      <c r="AC60" s="106">
        <f t="shared" si="53"/>
        <v>0</v>
      </c>
    </row>
    <row r="61" spans="1:29" ht="12.75">
      <c r="A61" s="113">
        <v>24</v>
      </c>
      <c r="B61" s="105" t="s">
        <v>2</v>
      </c>
      <c r="C61" s="106">
        <f aca="true" t="shared" si="55" ref="C61:AC61">IF(C28=$B28,1,0)</f>
        <v>1</v>
      </c>
      <c r="D61" s="106">
        <f t="shared" si="55"/>
        <v>1</v>
      </c>
      <c r="E61" s="106">
        <f t="shared" si="55"/>
        <v>1</v>
      </c>
      <c r="F61" s="106">
        <f t="shared" si="55"/>
        <v>0</v>
      </c>
      <c r="G61" s="106">
        <f t="shared" si="55"/>
        <v>0</v>
      </c>
      <c r="H61" s="106">
        <f t="shared" si="55"/>
        <v>1</v>
      </c>
      <c r="I61" s="106">
        <f t="shared" si="55"/>
        <v>1</v>
      </c>
      <c r="J61" s="106">
        <f t="shared" si="55"/>
        <v>1</v>
      </c>
      <c r="K61" s="106">
        <f t="shared" si="55"/>
        <v>1</v>
      </c>
      <c r="L61" s="106">
        <f t="shared" si="55"/>
        <v>0</v>
      </c>
      <c r="M61" s="106">
        <f t="shared" si="55"/>
        <v>1</v>
      </c>
      <c r="N61" s="106">
        <f t="shared" si="55"/>
        <v>1</v>
      </c>
      <c r="O61" s="106">
        <f t="shared" si="55"/>
        <v>1</v>
      </c>
      <c r="P61" s="106">
        <f t="shared" si="55"/>
        <v>0</v>
      </c>
      <c r="Q61" s="106">
        <f t="shared" si="55"/>
        <v>1</v>
      </c>
      <c r="R61" s="106">
        <f aca="true" t="shared" si="56" ref="R61:W61">IF(R28=$B28,1,0)</f>
        <v>1</v>
      </c>
      <c r="S61" s="106">
        <f t="shared" si="56"/>
        <v>0</v>
      </c>
      <c r="T61" s="106">
        <f t="shared" si="56"/>
        <v>0</v>
      </c>
      <c r="U61" s="106">
        <f t="shared" si="56"/>
        <v>1</v>
      </c>
      <c r="V61" s="106">
        <f t="shared" si="56"/>
        <v>0</v>
      </c>
      <c r="W61" s="106">
        <f t="shared" si="56"/>
        <v>1</v>
      </c>
      <c r="X61" s="106">
        <f t="shared" si="55"/>
        <v>0</v>
      </c>
      <c r="Y61" s="106">
        <f t="shared" si="55"/>
        <v>0</v>
      </c>
      <c r="Z61" s="106">
        <f t="shared" si="55"/>
        <v>1</v>
      </c>
      <c r="AA61" s="106">
        <f t="shared" si="55"/>
        <v>1</v>
      </c>
      <c r="AB61" s="106">
        <f t="shared" si="55"/>
        <v>1</v>
      </c>
      <c r="AC61" s="106">
        <f t="shared" si="55"/>
        <v>0</v>
      </c>
    </row>
    <row r="62" spans="1:29" ht="12.75">
      <c r="A62" s="113">
        <v>25</v>
      </c>
      <c r="B62" s="105" t="s">
        <v>1</v>
      </c>
      <c r="C62" s="106">
        <f aca="true" t="shared" si="57" ref="C62:AC62">IF(C29=$B29,1,0)</f>
        <v>1</v>
      </c>
      <c r="D62" s="106">
        <f t="shared" si="57"/>
        <v>0</v>
      </c>
      <c r="E62" s="106">
        <f t="shared" si="57"/>
        <v>1</v>
      </c>
      <c r="F62" s="106">
        <f t="shared" si="57"/>
        <v>1</v>
      </c>
      <c r="G62" s="106">
        <f t="shared" si="57"/>
        <v>0</v>
      </c>
      <c r="H62" s="106">
        <f t="shared" si="57"/>
        <v>0</v>
      </c>
      <c r="I62" s="106">
        <f t="shared" si="57"/>
        <v>0</v>
      </c>
      <c r="J62" s="106">
        <f t="shared" si="57"/>
        <v>0</v>
      </c>
      <c r="K62" s="106">
        <f t="shared" si="57"/>
        <v>0</v>
      </c>
      <c r="L62" s="106">
        <f t="shared" si="57"/>
        <v>0</v>
      </c>
      <c r="M62" s="106">
        <f t="shared" si="57"/>
        <v>0</v>
      </c>
      <c r="N62" s="106">
        <f t="shared" si="57"/>
        <v>0</v>
      </c>
      <c r="O62" s="106">
        <f t="shared" si="57"/>
        <v>1</v>
      </c>
      <c r="P62" s="106">
        <f t="shared" si="57"/>
        <v>0</v>
      </c>
      <c r="Q62" s="106">
        <f t="shared" si="57"/>
        <v>1</v>
      </c>
      <c r="R62" s="106">
        <f aca="true" t="shared" si="58" ref="R62:W62">IF(R29=$B29,1,0)</f>
        <v>1</v>
      </c>
      <c r="S62" s="106">
        <f t="shared" si="58"/>
        <v>1</v>
      </c>
      <c r="T62" s="106">
        <f t="shared" si="58"/>
        <v>1</v>
      </c>
      <c r="U62" s="106">
        <f t="shared" si="58"/>
        <v>1</v>
      </c>
      <c r="V62" s="106">
        <f t="shared" si="58"/>
        <v>0</v>
      </c>
      <c r="W62" s="106">
        <f t="shared" si="58"/>
        <v>0</v>
      </c>
      <c r="X62" s="106">
        <f t="shared" si="57"/>
        <v>0</v>
      </c>
      <c r="Y62" s="106">
        <f t="shared" si="57"/>
        <v>1</v>
      </c>
      <c r="Z62" s="106">
        <f t="shared" si="57"/>
        <v>0</v>
      </c>
      <c r="AA62" s="106">
        <f t="shared" si="57"/>
        <v>0</v>
      </c>
      <c r="AB62" s="106">
        <f t="shared" si="57"/>
        <v>0</v>
      </c>
      <c r="AC62" s="106">
        <f t="shared" si="57"/>
        <v>0</v>
      </c>
    </row>
    <row r="63" spans="1:29" ht="12.75">
      <c r="A63" s="113">
        <v>26</v>
      </c>
      <c r="B63" s="105" t="s">
        <v>1</v>
      </c>
      <c r="C63" s="106">
        <f aca="true" t="shared" si="59" ref="C63:AC63">IF(C30=$B30,1,0)</f>
        <v>1</v>
      </c>
      <c r="D63" s="106">
        <f t="shared" si="59"/>
        <v>0</v>
      </c>
      <c r="E63" s="106">
        <f t="shared" si="59"/>
        <v>0</v>
      </c>
      <c r="F63" s="106">
        <f t="shared" si="59"/>
        <v>1</v>
      </c>
      <c r="G63" s="106">
        <f t="shared" si="59"/>
        <v>1</v>
      </c>
      <c r="H63" s="106">
        <f t="shared" si="59"/>
        <v>0</v>
      </c>
      <c r="I63" s="106">
        <f t="shared" si="59"/>
        <v>0</v>
      </c>
      <c r="J63" s="106">
        <f t="shared" si="59"/>
        <v>1</v>
      </c>
      <c r="K63" s="106">
        <f t="shared" si="59"/>
        <v>0</v>
      </c>
      <c r="L63" s="106">
        <f t="shared" si="59"/>
        <v>1</v>
      </c>
      <c r="M63" s="106">
        <f t="shared" si="59"/>
        <v>0</v>
      </c>
      <c r="N63" s="106">
        <f t="shared" si="59"/>
        <v>0</v>
      </c>
      <c r="O63" s="106">
        <f t="shared" si="59"/>
        <v>1</v>
      </c>
      <c r="P63" s="106">
        <f t="shared" si="59"/>
        <v>0</v>
      </c>
      <c r="Q63" s="106">
        <f t="shared" si="59"/>
        <v>1</v>
      </c>
      <c r="R63" s="106">
        <f aca="true" t="shared" si="60" ref="R63:W63">IF(R30=$B30,1,0)</f>
        <v>0</v>
      </c>
      <c r="S63" s="106">
        <f t="shared" si="60"/>
        <v>0</v>
      </c>
      <c r="T63" s="106">
        <f t="shared" si="60"/>
        <v>1</v>
      </c>
      <c r="U63" s="106">
        <f t="shared" si="60"/>
        <v>0</v>
      </c>
      <c r="V63" s="106">
        <f t="shared" si="60"/>
        <v>1</v>
      </c>
      <c r="W63" s="106">
        <f t="shared" si="60"/>
        <v>0</v>
      </c>
      <c r="X63" s="106">
        <f t="shared" si="59"/>
        <v>1</v>
      </c>
      <c r="Y63" s="106">
        <f t="shared" si="59"/>
        <v>0</v>
      </c>
      <c r="Z63" s="106">
        <f t="shared" si="59"/>
        <v>1</v>
      </c>
      <c r="AA63" s="106">
        <f t="shared" si="59"/>
        <v>1</v>
      </c>
      <c r="AB63" s="106">
        <f t="shared" si="59"/>
        <v>0</v>
      </c>
      <c r="AC63" s="106">
        <f t="shared" si="59"/>
        <v>1</v>
      </c>
    </row>
    <row r="64" spans="1:29" ht="12.75">
      <c r="A64" s="113">
        <v>27</v>
      </c>
      <c r="B64" s="105" t="s">
        <v>1</v>
      </c>
      <c r="C64" s="106">
        <f aca="true" t="shared" si="61" ref="C64:AC64">IF(C31=$B31,1,0)</f>
        <v>1</v>
      </c>
      <c r="D64" s="106">
        <f t="shared" si="61"/>
        <v>0</v>
      </c>
      <c r="E64" s="106">
        <f t="shared" si="61"/>
        <v>1</v>
      </c>
      <c r="F64" s="106">
        <f t="shared" si="61"/>
        <v>1</v>
      </c>
      <c r="G64" s="106">
        <f t="shared" si="61"/>
        <v>0</v>
      </c>
      <c r="H64" s="106">
        <f t="shared" si="61"/>
        <v>0</v>
      </c>
      <c r="I64" s="106">
        <f t="shared" si="61"/>
        <v>1</v>
      </c>
      <c r="J64" s="106">
        <f t="shared" si="61"/>
        <v>0</v>
      </c>
      <c r="K64" s="106">
        <f t="shared" si="61"/>
        <v>0</v>
      </c>
      <c r="L64" s="106">
        <f t="shared" si="61"/>
        <v>1</v>
      </c>
      <c r="M64" s="106">
        <f t="shared" si="61"/>
        <v>1</v>
      </c>
      <c r="N64" s="106">
        <f t="shared" si="61"/>
        <v>1</v>
      </c>
      <c r="O64" s="106">
        <f t="shared" si="61"/>
        <v>0</v>
      </c>
      <c r="P64" s="106">
        <f t="shared" si="61"/>
        <v>0</v>
      </c>
      <c r="Q64" s="106">
        <f t="shared" si="61"/>
        <v>0</v>
      </c>
      <c r="R64" s="106">
        <f t="shared" si="61"/>
        <v>0</v>
      </c>
      <c r="S64" s="106">
        <f t="shared" si="61"/>
        <v>0</v>
      </c>
      <c r="T64" s="106">
        <f t="shared" si="61"/>
        <v>0</v>
      </c>
      <c r="U64" s="106">
        <f t="shared" si="61"/>
        <v>0</v>
      </c>
      <c r="V64" s="106">
        <f t="shared" si="61"/>
        <v>1</v>
      </c>
      <c r="W64" s="106">
        <f t="shared" si="61"/>
        <v>1</v>
      </c>
      <c r="X64" s="106">
        <f t="shared" si="61"/>
        <v>0</v>
      </c>
      <c r="Y64" s="106">
        <f t="shared" si="61"/>
        <v>1</v>
      </c>
      <c r="Z64" s="106">
        <f t="shared" si="61"/>
        <v>0</v>
      </c>
      <c r="AA64" s="106">
        <f t="shared" si="61"/>
        <v>1</v>
      </c>
      <c r="AB64" s="106">
        <f t="shared" si="61"/>
        <v>1</v>
      </c>
      <c r="AC64" s="106">
        <f t="shared" si="61"/>
        <v>1</v>
      </c>
    </row>
    <row r="65" spans="1:29" ht="12.75">
      <c r="A65" s="113">
        <v>28</v>
      </c>
      <c r="B65" s="105" t="s">
        <v>3</v>
      </c>
      <c r="C65" s="106">
        <f aca="true" t="shared" si="62" ref="C65:AC65">IF(C32=$B32,1,0)</f>
        <v>1</v>
      </c>
      <c r="D65" s="106">
        <f t="shared" si="62"/>
        <v>1</v>
      </c>
      <c r="E65" s="106">
        <f t="shared" si="62"/>
        <v>0</v>
      </c>
      <c r="F65" s="106">
        <f t="shared" si="62"/>
        <v>0</v>
      </c>
      <c r="G65" s="106">
        <f t="shared" si="62"/>
        <v>0</v>
      </c>
      <c r="H65" s="106">
        <f t="shared" si="62"/>
        <v>0</v>
      </c>
      <c r="I65" s="106">
        <f t="shared" si="62"/>
        <v>0</v>
      </c>
      <c r="J65" s="106">
        <f t="shared" si="62"/>
        <v>0</v>
      </c>
      <c r="K65" s="106">
        <f t="shared" si="62"/>
        <v>0</v>
      </c>
      <c r="L65" s="106">
        <f t="shared" si="62"/>
        <v>0</v>
      </c>
      <c r="M65" s="106">
        <f t="shared" si="62"/>
        <v>1</v>
      </c>
      <c r="N65" s="106">
        <f t="shared" si="62"/>
        <v>1</v>
      </c>
      <c r="O65" s="106">
        <f t="shared" si="62"/>
        <v>0</v>
      </c>
      <c r="P65" s="106">
        <f t="shared" si="62"/>
        <v>0</v>
      </c>
      <c r="Q65" s="106">
        <f t="shared" si="62"/>
        <v>0</v>
      </c>
      <c r="R65" s="106">
        <f t="shared" si="62"/>
        <v>0</v>
      </c>
      <c r="S65" s="106">
        <f t="shared" si="62"/>
        <v>0</v>
      </c>
      <c r="T65" s="106">
        <f t="shared" si="62"/>
        <v>1</v>
      </c>
      <c r="U65" s="106">
        <f t="shared" si="62"/>
        <v>1</v>
      </c>
      <c r="V65" s="106">
        <f t="shared" si="62"/>
        <v>1</v>
      </c>
      <c r="W65" s="106">
        <f t="shared" si="62"/>
        <v>1</v>
      </c>
      <c r="X65" s="106">
        <f t="shared" si="62"/>
        <v>1</v>
      </c>
      <c r="Y65" s="106">
        <f t="shared" si="62"/>
        <v>0</v>
      </c>
      <c r="Z65" s="106">
        <f t="shared" si="62"/>
        <v>1</v>
      </c>
      <c r="AA65" s="106">
        <f t="shared" si="62"/>
        <v>0</v>
      </c>
      <c r="AB65" s="106">
        <f t="shared" si="62"/>
        <v>1</v>
      </c>
      <c r="AC65" s="106">
        <f t="shared" si="62"/>
        <v>1</v>
      </c>
    </row>
    <row r="66" spans="1:29" ht="12.75">
      <c r="A66" s="113">
        <v>29</v>
      </c>
      <c r="B66" s="105" t="s">
        <v>12</v>
      </c>
      <c r="C66" s="106">
        <f aca="true" t="shared" si="63" ref="C66:AC66">IF(C33=$B33,1,0)</f>
        <v>0</v>
      </c>
      <c r="D66" s="106">
        <f t="shared" si="63"/>
        <v>0</v>
      </c>
      <c r="E66" s="106">
        <f t="shared" si="63"/>
        <v>0</v>
      </c>
      <c r="F66" s="106">
        <f t="shared" si="63"/>
        <v>0</v>
      </c>
      <c r="G66" s="106">
        <f t="shared" si="63"/>
        <v>0</v>
      </c>
      <c r="H66" s="106">
        <f t="shared" si="63"/>
        <v>0</v>
      </c>
      <c r="I66" s="106">
        <f t="shared" si="63"/>
        <v>0</v>
      </c>
      <c r="J66" s="106">
        <f t="shared" si="63"/>
        <v>0</v>
      </c>
      <c r="K66" s="106">
        <f t="shared" si="63"/>
        <v>0</v>
      </c>
      <c r="L66" s="106">
        <f t="shared" si="63"/>
        <v>0</v>
      </c>
      <c r="M66" s="106">
        <f t="shared" si="63"/>
        <v>0</v>
      </c>
      <c r="N66" s="106">
        <f t="shared" si="63"/>
        <v>0</v>
      </c>
      <c r="O66" s="106">
        <f t="shared" si="63"/>
        <v>0</v>
      </c>
      <c r="P66" s="106">
        <f t="shared" si="63"/>
        <v>0</v>
      </c>
      <c r="Q66" s="106">
        <f t="shared" si="63"/>
        <v>0</v>
      </c>
      <c r="R66" s="106">
        <f aca="true" t="shared" si="64" ref="R66:W66">IF(R33=$B33,1,0)</f>
        <v>0</v>
      </c>
      <c r="S66" s="106">
        <f t="shared" si="64"/>
        <v>0</v>
      </c>
      <c r="T66" s="106">
        <f t="shared" si="64"/>
        <v>0</v>
      </c>
      <c r="U66" s="106">
        <f t="shared" si="64"/>
        <v>0</v>
      </c>
      <c r="V66" s="106">
        <f t="shared" si="64"/>
        <v>0</v>
      </c>
      <c r="W66" s="106">
        <f t="shared" si="64"/>
        <v>0</v>
      </c>
      <c r="X66" s="106">
        <f t="shared" si="63"/>
        <v>0</v>
      </c>
      <c r="Y66" s="106">
        <f t="shared" si="63"/>
        <v>0</v>
      </c>
      <c r="Z66" s="106">
        <f t="shared" si="63"/>
        <v>0</v>
      </c>
      <c r="AA66" s="106">
        <f t="shared" si="63"/>
        <v>0</v>
      </c>
      <c r="AB66" s="106">
        <f t="shared" si="63"/>
        <v>0</v>
      </c>
      <c r="AC66" s="106">
        <f t="shared" si="63"/>
        <v>0</v>
      </c>
    </row>
    <row r="67" spans="1:29" ht="12.75">
      <c r="A67" s="113">
        <v>30</v>
      </c>
      <c r="B67" s="105" t="s">
        <v>1</v>
      </c>
      <c r="C67" s="106">
        <f aca="true" t="shared" si="65" ref="C67:AC67">IF(C34=$B34,1,0)</f>
        <v>1</v>
      </c>
      <c r="D67" s="106">
        <f t="shared" si="65"/>
        <v>0</v>
      </c>
      <c r="E67" s="106">
        <f t="shared" si="65"/>
        <v>0</v>
      </c>
      <c r="F67" s="106">
        <f t="shared" si="65"/>
        <v>1</v>
      </c>
      <c r="G67" s="106">
        <f t="shared" si="65"/>
        <v>1</v>
      </c>
      <c r="H67" s="106">
        <f t="shared" si="65"/>
        <v>1</v>
      </c>
      <c r="I67" s="106">
        <f t="shared" si="65"/>
        <v>0</v>
      </c>
      <c r="J67" s="106">
        <f t="shared" si="65"/>
        <v>1</v>
      </c>
      <c r="K67" s="106">
        <f t="shared" si="65"/>
        <v>1</v>
      </c>
      <c r="L67" s="106">
        <f t="shared" si="65"/>
        <v>0</v>
      </c>
      <c r="M67" s="106">
        <f t="shared" si="65"/>
        <v>1</v>
      </c>
      <c r="N67" s="106">
        <f t="shared" si="65"/>
        <v>0</v>
      </c>
      <c r="O67" s="106">
        <f t="shared" si="65"/>
        <v>0</v>
      </c>
      <c r="P67" s="106">
        <f t="shared" si="65"/>
        <v>0</v>
      </c>
      <c r="Q67" s="106">
        <f t="shared" si="65"/>
        <v>0</v>
      </c>
      <c r="R67" s="106">
        <f aca="true" t="shared" si="66" ref="R67:W67">IF(R34=$B34,1,0)</f>
        <v>0</v>
      </c>
      <c r="S67" s="106">
        <f t="shared" si="66"/>
        <v>0</v>
      </c>
      <c r="T67" s="106">
        <f t="shared" si="66"/>
        <v>0</v>
      </c>
      <c r="U67" s="106">
        <f t="shared" si="66"/>
        <v>0</v>
      </c>
      <c r="V67" s="106">
        <f t="shared" si="66"/>
        <v>1</v>
      </c>
      <c r="W67" s="106">
        <f t="shared" si="66"/>
        <v>0</v>
      </c>
      <c r="X67" s="106">
        <f t="shared" si="65"/>
        <v>1</v>
      </c>
      <c r="Y67" s="106">
        <f t="shared" si="65"/>
        <v>0</v>
      </c>
      <c r="Z67" s="106">
        <f t="shared" si="65"/>
        <v>0</v>
      </c>
      <c r="AA67" s="106">
        <f t="shared" si="65"/>
        <v>0</v>
      </c>
      <c r="AB67" s="106">
        <f t="shared" si="65"/>
        <v>1</v>
      </c>
      <c r="AC67" s="106">
        <f t="shared" si="65"/>
        <v>1</v>
      </c>
    </row>
    <row r="68" ht="13.5" thickBot="1"/>
    <row r="69" spans="1:40" s="67" customFormat="1" ht="14.25" thickBot="1" thickTop="1">
      <c r="A69" s="2"/>
      <c r="B69" s="99" t="s">
        <v>181</v>
      </c>
      <c r="C69" s="106">
        <f aca="true" t="shared" si="67" ref="C69:AC69">SUM(C38:C67)</f>
        <v>16</v>
      </c>
      <c r="D69" s="106">
        <f t="shared" si="67"/>
        <v>9</v>
      </c>
      <c r="E69" s="106">
        <f t="shared" si="67"/>
        <v>12</v>
      </c>
      <c r="F69" s="106">
        <f t="shared" si="67"/>
        <v>14</v>
      </c>
      <c r="G69" s="106">
        <f t="shared" si="67"/>
        <v>8</v>
      </c>
      <c r="H69" s="106">
        <f t="shared" si="67"/>
        <v>7</v>
      </c>
      <c r="I69" s="106">
        <f t="shared" si="67"/>
        <v>11</v>
      </c>
      <c r="J69" s="106">
        <f t="shared" si="67"/>
        <v>11</v>
      </c>
      <c r="K69" s="106">
        <f t="shared" si="67"/>
        <v>8</v>
      </c>
      <c r="L69" s="106">
        <f t="shared" si="67"/>
        <v>7</v>
      </c>
      <c r="M69" s="106">
        <f t="shared" si="67"/>
        <v>13</v>
      </c>
      <c r="N69" s="106">
        <f t="shared" si="67"/>
        <v>12</v>
      </c>
      <c r="O69" s="106">
        <f t="shared" si="67"/>
        <v>10</v>
      </c>
      <c r="P69" s="106">
        <f t="shared" si="67"/>
        <v>4</v>
      </c>
      <c r="Q69" s="106">
        <f t="shared" si="67"/>
        <v>13</v>
      </c>
      <c r="R69" s="106">
        <f aca="true" t="shared" si="68" ref="R69:W69">SUM(R38:R67)</f>
        <v>11</v>
      </c>
      <c r="S69" s="106">
        <f t="shared" si="68"/>
        <v>11</v>
      </c>
      <c r="T69" s="106">
        <f t="shared" si="68"/>
        <v>15</v>
      </c>
      <c r="U69" s="106">
        <f t="shared" si="68"/>
        <v>13</v>
      </c>
      <c r="V69" s="106">
        <f t="shared" si="68"/>
        <v>12</v>
      </c>
      <c r="W69" s="106">
        <f t="shared" si="68"/>
        <v>7</v>
      </c>
      <c r="X69" s="106">
        <f t="shared" si="67"/>
        <v>7</v>
      </c>
      <c r="Y69" s="106">
        <f t="shared" si="67"/>
        <v>11</v>
      </c>
      <c r="Z69" s="106">
        <f t="shared" si="67"/>
        <v>10</v>
      </c>
      <c r="AA69" s="106">
        <f t="shared" si="67"/>
        <v>9</v>
      </c>
      <c r="AB69" s="106">
        <f t="shared" si="67"/>
        <v>14</v>
      </c>
      <c r="AC69" s="106">
        <f t="shared" si="67"/>
        <v>11</v>
      </c>
      <c r="AD69"/>
      <c r="AE69"/>
      <c r="AF69"/>
      <c r="AG69"/>
      <c r="AH69"/>
      <c r="AI69"/>
      <c r="AJ69"/>
      <c r="AK69"/>
      <c r="AL69"/>
      <c r="AM69"/>
      <c r="AN69"/>
    </row>
    <row r="70" spans="1:29" ht="14.25" thickBot="1" thickTop="1">
      <c r="A70" s="2"/>
      <c r="B70" s="14" t="s">
        <v>110</v>
      </c>
      <c r="C70" s="114">
        <f>(C69*70)/30</f>
        <v>37.333333333333336</v>
      </c>
      <c r="D70" s="114">
        <f>(D69*70)/30</f>
        <v>21</v>
      </c>
      <c r="E70" s="114">
        <f aca="true" t="shared" si="69" ref="E70:AC70">(E69*70)/30</f>
        <v>28</v>
      </c>
      <c r="F70" s="114">
        <f t="shared" si="69"/>
        <v>32.666666666666664</v>
      </c>
      <c r="G70" s="114">
        <f t="shared" si="69"/>
        <v>18.666666666666668</v>
      </c>
      <c r="H70" s="114">
        <f t="shared" si="69"/>
        <v>16.333333333333332</v>
      </c>
      <c r="I70" s="114">
        <f t="shared" si="69"/>
        <v>25.666666666666668</v>
      </c>
      <c r="J70" s="114">
        <f t="shared" si="69"/>
        <v>25.666666666666668</v>
      </c>
      <c r="K70" s="114">
        <f t="shared" si="69"/>
        <v>18.666666666666668</v>
      </c>
      <c r="L70" s="114">
        <f t="shared" si="69"/>
        <v>16.333333333333332</v>
      </c>
      <c r="M70" s="114">
        <f t="shared" si="69"/>
        <v>30.333333333333332</v>
      </c>
      <c r="N70" s="114">
        <f t="shared" si="69"/>
        <v>28</v>
      </c>
      <c r="O70" s="114">
        <f t="shared" si="69"/>
        <v>23.333333333333332</v>
      </c>
      <c r="P70" s="114">
        <f t="shared" si="69"/>
        <v>9.333333333333334</v>
      </c>
      <c r="Q70" s="114">
        <f t="shared" si="69"/>
        <v>30.333333333333332</v>
      </c>
      <c r="R70" s="114">
        <f t="shared" si="69"/>
        <v>25.666666666666668</v>
      </c>
      <c r="S70" s="114">
        <f t="shared" si="69"/>
        <v>25.666666666666668</v>
      </c>
      <c r="T70" s="114">
        <f t="shared" si="69"/>
        <v>35</v>
      </c>
      <c r="U70" s="114">
        <f t="shared" si="69"/>
        <v>30.333333333333332</v>
      </c>
      <c r="V70" s="114">
        <f t="shared" si="69"/>
        <v>28</v>
      </c>
      <c r="W70" s="114">
        <f t="shared" si="69"/>
        <v>16.333333333333332</v>
      </c>
      <c r="X70" s="114">
        <f t="shared" si="69"/>
        <v>16.333333333333332</v>
      </c>
      <c r="Y70" s="114">
        <f t="shared" si="69"/>
        <v>25.666666666666668</v>
      </c>
      <c r="Z70" s="114">
        <f t="shared" si="69"/>
        <v>23.333333333333332</v>
      </c>
      <c r="AA70" s="114">
        <f t="shared" si="69"/>
        <v>21</v>
      </c>
      <c r="AB70" s="114">
        <f t="shared" si="69"/>
        <v>32.666666666666664</v>
      </c>
      <c r="AC70" s="114">
        <f t="shared" si="69"/>
        <v>25.666666666666668</v>
      </c>
    </row>
    <row r="71" spans="31:40" ht="13.5" thickTop="1">
      <c r="AE71" s="67"/>
      <c r="AF71" s="67"/>
      <c r="AG71" s="67"/>
      <c r="AH71" s="67"/>
      <c r="AI71" s="67"/>
      <c r="AJ71" s="67"/>
      <c r="AK71" s="67"/>
      <c r="AL71" s="67"/>
      <c r="AM71" s="67"/>
      <c r="AN71" s="67"/>
    </row>
    <row r="73" spans="1:30" ht="51">
      <c r="A73" s="89" t="s">
        <v>153</v>
      </c>
      <c r="B73" s="65"/>
      <c r="C73" s="95" t="s">
        <v>154</v>
      </c>
      <c r="D73" s="95" t="s">
        <v>155</v>
      </c>
      <c r="E73" s="90" t="s">
        <v>156</v>
      </c>
      <c r="F73" s="90" t="s">
        <v>157</v>
      </c>
      <c r="G73" s="90" t="s">
        <v>158</v>
      </c>
      <c r="H73" s="90" t="s">
        <v>159</v>
      </c>
      <c r="I73" s="90" t="s">
        <v>160</v>
      </c>
      <c r="J73" s="90" t="s">
        <v>161</v>
      </c>
      <c r="K73" s="90" t="s">
        <v>162</v>
      </c>
      <c r="L73" s="90" t="s">
        <v>163</v>
      </c>
      <c r="M73" s="90" t="s">
        <v>164</v>
      </c>
      <c r="N73" s="90" t="s">
        <v>165</v>
      </c>
      <c r="O73" s="90" t="s">
        <v>166</v>
      </c>
      <c r="P73" s="90" t="s">
        <v>167</v>
      </c>
      <c r="Q73" s="90" t="s">
        <v>168</v>
      </c>
      <c r="R73" s="90" t="s">
        <v>169</v>
      </c>
      <c r="S73" s="90" t="s">
        <v>170</v>
      </c>
      <c r="T73" s="90" t="s">
        <v>171</v>
      </c>
      <c r="U73" s="90" t="s">
        <v>172</v>
      </c>
      <c r="V73" s="90" t="s">
        <v>173</v>
      </c>
      <c r="W73" s="90" t="s">
        <v>174</v>
      </c>
      <c r="X73" s="90" t="s">
        <v>175</v>
      </c>
      <c r="Y73" s="90" t="s">
        <v>176</v>
      </c>
      <c r="Z73" s="90" t="s">
        <v>177</v>
      </c>
      <c r="AA73" s="90" t="s">
        <v>178</v>
      </c>
      <c r="AB73" s="90" t="s">
        <v>179</v>
      </c>
      <c r="AC73" s="90" t="s">
        <v>180</v>
      </c>
      <c r="AD73" s="67"/>
    </row>
    <row r="74" spans="2:29" ht="39" thickBot="1">
      <c r="B74" s="2"/>
      <c r="C74" s="90" t="s">
        <v>152</v>
      </c>
      <c r="D74" s="90" t="s">
        <v>152</v>
      </c>
      <c r="E74" s="90" t="s">
        <v>152</v>
      </c>
      <c r="F74" s="90" t="s">
        <v>152</v>
      </c>
      <c r="G74" s="90" t="s">
        <v>152</v>
      </c>
      <c r="H74" s="90" t="s">
        <v>152</v>
      </c>
      <c r="I74" s="90" t="s">
        <v>152</v>
      </c>
      <c r="J74" s="90" t="s">
        <v>152</v>
      </c>
      <c r="K74" s="90" t="s">
        <v>152</v>
      </c>
      <c r="L74" s="90" t="s">
        <v>152</v>
      </c>
      <c r="M74" s="90" t="s">
        <v>152</v>
      </c>
      <c r="N74" s="90" t="s">
        <v>152</v>
      </c>
      <c r="O74" s="90" t="s">
        <v>152</v>
      </c>
      <c r="P74" s="90" t="s">
        <v>152</v>
      </c>
      <c r="Q74" s="90" t="s">
        <v>152</v>
      </c>
      <c r="R74" s="90" t="s">
        <v>152</v>
      </c>
      <c r="S74" s="90" t="s">
        <v>152</v>
      </c>
      <c r="T74" s="90" t="s">
        <v>152</v>
      </c>
      <c r="U74" s="90" t="s">
        <v>152</v>
      </c>
      <c r="V74" s="90" t="s">
        <v>152</v>
      </c>
      <c r="W74" s="90" t="s">
        <v>152</v>
      </c>
      <c r="X74" s="90" t="s">
        <v>152</v>
      </c>
      <c r="Y74" s="90" t="s">
        <v>152</v>
      </c>
      <c r="Z74" s="90" t="s">
        <v>152</v>
      </c>
      <c r="AA74" s="90" t="s">
        <v>152</v>
      </c>
      <c r="AB74" s="90" t="s">
        <v>152</v>
      </c>
      <c r="AC74" s="90" t="s">
        <v>152</v>
      </c>
    </row>
    <row r="75" spans="1:29" ht="21.75" thickBot="1" thickTop="1">
      <c r="A75" s="31">
        <v>2012</v>
      </c>
      <c r="B75" s="99" t="s">
        <v>181</v>
      </c>
      <c r="C75" s="106">
        <f aca="true" t="shared" si="70" ref="C75:AC75">C69</f>
        <v>16</v>
      </c>
      <c r="D75" s="106">
        <f t="shared" si="70"/>
        <v>9</v>
      </c>
      <c r="E75" s="106">
        <f t="shared" si="70"/>
        <v>12</v>
      </c>
      <c r="F75" s="106">
        <f t="shared" si="70"/>
        <v>14</v>
      </c>
      <c r="G75" s="106">
        <f t="shared" si="70"/>
        <v>8</v>
      </c>
      <c r="H75" s="106">
        <f t="shared" si="70"/>
        <v>7</v>
      </c>
      <c r="I75" s="106">
        <f t="shared" si="70"/>
        <v>11</v>
      </c>
      <c r="J75" s="106">
        <f t="shared" si="70"/>
        <v>11</v>
      </c>
      <c r="K75" s="106">
        <f t="shared" si="70"/>
        <v>8</v>
      </c>
      <c r="L75" s="106">
        <f t="shared" si="70"/>
        <v>7</v>
      </c>
      <c r="M75" s="106">
        <f t="shared" si="70"/>
        <v>13</v>
      </c>
      <c r="N75" s="106">
        <f t="shared" si="70"/>
        <v>12</v>
      </c>
      <c r="O75" s="106">
        <f t="shared" si="70"/>
        <v>10</v>
      </c>
      <c r="P75" s="106">
        <f t="shared" si="70"/>
        <v>4</v>
      </c>
      <c r="Q75" s="106">
        <f t="shared" si="70"/>
        <v>13</v>
      </c>
      <c r="R75" s="106">
        <f aca="true" t="shared" si="71" ref="R75:W75">R69</f>
        <v>11</v>
      </c>
      <c r="S75" s="106">
        <f t="shared" si="71"/>
        <v>11</v>
      </c>
      <c r="T75" s="106">
        <f t="shared" si="71"/>
        <v>15</v>
      </c>
      <c r="U75" s="106">
        <f t="shared" si="71"/>
        <v>13</v>
      </c>
      <c r="V75" s="106">
        <f t="shared" si="71"/>
        <v>12</v>
      </c>
      <c r="W75" s="106">
        <f t="shared" si="71"/>
        <v>7</v>
      </c>
      <c r="X75" s="106">
        <f t="shared" si="70"/>
        <v>7</v>
      </c>
      <c r="Y75" s="106">
        <f>Y69</f>
        <v>11</v>
      </c>
      <c r="Z75" s="106">
        <f t="shared" si="70"/>
        <v>10</v>
      </c>
      <c r="AA75" s="106">
        <f t="shared" si="70"/>
        <v>9</v>
      </c>
      <c r="AB75" s="106">
        <f t="shared" si="70"/>
        <v>14</v>
      </c>
      <c r="AC75" s="106">
        <f t="shared" si="70"/>
        <v>11</v>
      </c>
    </row>
    <row r="76" spans="1:29" ht="14.25" thickBot="1" thickTop="1">
      <c r="A76" s="38"/>
      <c r="B76" s="14" t="s">
        <v>110</v>
      </c>
      <c r="C76" s="115">
        <f aca="true" t="shared" si="72" ref="C76:AC76">C70</f>
        <v>37.333333333333336</v>
      </c>
      <c r="D76" s="115">
        <f t="shared" si="72"/>
        <v>21</v>
      </c>
      <c r="E76" s="115">
        <f t="shared" si="72"/>
        <v>28</v>
      </c>
      <c r="F76" s="115">
        <f t="shared" si="72"/>
        <v>32.666666666666664</v>
      </c>
      <c r="G76" s="115">
        <f t="shared" si="72"/>
        <v>18.666666666666668</v>
      </c>
      <c r="H76" s="115">
        <f t="shared" si="72"/>
        <v>16.333333333333332</v>
      </c>
      <c r="I76" s="115">
        <f t="shared" si="72"/>
        <v>25.666666666666668</v>
      </c>
      <c r="J76" s="115">
        <f t="shared" si="72"/>
        <v>25.666666666666668</v>
      </c>
      <c r="K76" s="115">
        <f t="shared" si="72"/>
        <v>18.666666666666668</v>
      </c>
      <c r="L76" s="115">
        <f t="shared" si="72"/>
        <v>16.333333333333332</v>
      </c>
      <c r="M76" s="115">
        <f t="shared" si="72"/>
        <v>30.333333333333332</v>
      </c>
      <c r="N76" s="115">
        <f t="shared" si="72"/>
        <v>28</v>
      </c>
      <c r="O76" s="115">
        <f t="shared" si="72"/>
        <v>23.333333333333332</v>
      </c>
      <c r="P76" s="115">
        <f t="shared" si="72"/>
        <v>9.333333333333334</v>
      </c>
      <c r="Q76" s="115">
        <f t="shared" si="72"/>
        <v>30.333333333333332</v>
      </c>
      <c r="R76" s="115">
        <f aca="true" t="shared" si="73" ref="R76:W76">R70</f>
        <v>25.666666666666668</v>
      </c>
      <c r="S76" s="115">
        <f t="shared" si="73"/>
        <v>25.666666666666668</v>
      </c>
      <c r="T76" s="115">
        <f t="shared" si="73"/>
        <v>35</v>
      </c>
      <c r="U76" s="115">
        <f t="shared" si="73"/>
        <v>30.333333333333332</v>
      </c>
      <c r="V76" s="115">
        <f t="shared" si="73"/>
        <v>28</v>
      </c>
      <c r="W76" s="115">
        <f t="shared" si="73"/>
        <v>16.333333333333332</v>
      </c>
      <c r="X76" s="115">
        <f t="shared" si="72"/>
        <v>16.333333333333332</v>
      </c>
      <c r="Y76" s="115">
        <f>Y70</f>
        <v>25.666666666666668</v>
      </c>
      <c r="Z76" s="115">
        <f t="shared" si="72"/>
        <v>23.333333333333332</v>
      </c>
      <c r="AA76" s="115">
        <f t="shared" si="72"/>
        <v>21</v>
      </c>
      <c r="AB76" s="115">
        <f t="shared" si="72"/>
        <v>32.666666666666664</v>
      </c>
      <c r="AC76" s="115">
        <f t="shared" si="72"/>
        <v>25.666666666666668</v>
      </c>
    </row>
    <row r="77" ht="13.5" thickTop="1"/>
    <row r="78" spans="1:29" ht="12.75">
      <c r="A78" s="33"/>
      <c r="B78" s="24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 spans="1:29" ht="20.25">
      <c r="A79" s="34"/>
      <c r="B79" s="37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</row>
    <row r="81" spans="3:29" ht="12.75">
      <c r="C81" s="54"/>
      <c r="D81" s="59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9"/>
      <c r="P81" s="59"/>
      <c r="Q81" s="54"/>
      <c r="R81" s="54"/>
      <c r="S81" s="54"/>
      <c r="T81" s="54"/>
      <c r="U81" s="54"/>
      <c r="V81" s="54"/>
      <c r="W81" s="54"/>
      <c r="X81" s="59"/>
      <c r="Y81" s="54"/>
      <c r="Z81" s="59"/>
      <c r="AA81" s="59"/>
      <c r="AB81" s="59"/>
      <c r="AC81" s="54"/>
    </row>
    <row r="82" ht="13.5" thickBot="1"/>
    <row r="83" spans="2:7" ht="28.5" thickBot="1" thickTop="1">
      <c r="B83" s="36">
        <v>2012</v>
      </c>
      <c r="C83" s="116" t="s">
        <v>188</v>
      </c>
      <c r="D83" s="13" t="s">
        <v>42</v>
      </c>
      <c r="E83" s="13" t="s">
        <v>43</v>
      </c>
      <c r="F83" s="13" t="s">
        <v>44</v>
      </c>
      <c r="G83" s="13" t="s">
        <v>45</v>
      </c>
    </row>
    <row r="84" spans="3:58" ht="14.25" thickBot="1" thickTop="1">
      <c r="C84" s="99" t="s">
        <v>181</v>
      </c>
      <c r="D84" s="15">
        <f>AVERAGE(C75:AC75)</f>
        <v>10.592592592592593</v>
      </c>
      <c r="E84" s="16">
        <f>MEDIAN(C75:AC75)</f>
        <v>11</v>
      </c>
      <c r="F84" s="16">
        <f>MAX(C75:AC75)</f>
        <v>16</v>
      </c>
      <c r="G84" s="16">
        <f>MIN(C75:AC75)</f>
        <v>4</v>
      </c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</row>
    <row r="85" spans="3:58" ht="14.25" thickBot="1" thickTop="1">
      <c r="C85" s="14" t="s">
        <v>110</v>
      </c>
      <c r="D85" s="15">
        <f>AVERAGE(C76:AC76)</f>
        <v>24.716049382716047</v>
      </c>
      <c r="E85" s="15">
        <f>MEDIAN(C76:AC76)</f>
        <v>25.666666666666668</v>
      </c>
      <c r="F85" s="15">
        <f>MAX(C76:AC76)</f>
        <v>37.333333333333336</v>
      </c>
      <c r="G85" s="15">
        <f>MIN(C76:AC76)</f>
        <v>9.333333333333334</v>
      </c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</row>
    <row r="86" spans="31:58" ht="13.5" thickTop="1"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</row>
    <row r="87" spans="6:10" ht="12.75">
      <c r="F87" s="28"/>
      <c r="G87" s="28"/>
      <c r="H87" s="28"/>
      <c r="I87" s="28"/>
      <c r="J87" s="28"/>
    </row>
    <row r="88" spans="6:10" ht="12.75">
      <c r="F88" s="28"/>
      <c r="G88" s="28"/>
      <c r="H88" s="28"/>
      <c r="I88" s="28"/>
      <c r="J88" s="28"/>
    </row>
  </sheetData>
  <sheetProtection/>
  <printOptions/>
  <pageMargins left="0.25" right="0.34" top="0.25" bottom="0.26" header="0" footer="0"/>
  <pageSetup orientation="landscape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="75" zoomScaleNormal="75" zoomScalePageLayoutView="0" workbookViewId="0" topLeftCell="A1">
      <selection activeCell="E8" sqref="E8"/>
    </sheetView>
  </sheetViews>
  <sheetFormatPr defaultColWidth="11.421875" defaultRowHeight="12.75"/>
  <cols>
    <col min="1" max="1" width="21.8515625" style="0" customWidth="1"/>
    <col min="2" max="2" width="16.421875" style="0" customWidth="1"/>
    <col min="3" max="3" width="15.57421875" style="0" customWidth="1"/>
    <col min="4" max="4" width="13.7109375" style="0" customWidth="1"/>
    <col min="5" max="5" width="13.140625" style="0" customWidth="1"/>
    <col min="6" max="6" width="9.00390625" style="0" customWidth="1"/>
  </cols>
  <sheetData>
    <row r="1" spans="2:6" ht="20.25">
      <c r="B1" s="20" t="s">
        <v>46</v>
      </c>
      <c r="C1" s="20"/>
      <c r="D1" s="20"/>
      <c r="E1" s="20"/>
      <c r="F1" s="20"/>
    </row>
    <row r="2" spans="2:6" ht="23.25">
      <c r="B2" s="39">
        <v>2012</v>
      </c>
      <c r="C2" s="20"/>
      <c r="D2" s="20"/>
      <c r="E2" s="20"/>
      <c r="F2" s="20"/>
    </row>
    <row r="3" ht="13.5" thickBot="1"/>
    <row r="4" spans="1:5" ht="18.75" thickBot="1">
      <c r="A4" s="143"/>
      <c r="B4" s="143" t="s">
        <v>42</v>
      </c>
      <c r="C4" s="143" t="s">
        <v>43</v>
      </c>
      <c r="D4" s="143" t="s">
        <v>44</v>
      </c>
      <c r="E4" s="143" t="s">
        <v>45</v>
      </c>
    </row>
    <row r="5" spans="1:5" ht="18.75" thickBot="1">
      <c r="A5" s="144" t="s">
        <v>120</v>
      </c>
      <c r="B5" s="140">
        <v>30</v>
      </c>
      <c r="C5" s="140">
        <v>32</v>
      </c>
      <c r="D5" s="140">
        <v>49</v>
      </c>
      <c r="E5" s="140">
        <v>14</v>
      </c>
    </row>
    <row r="6" spans="1:5" ht="18.75" thickBot="1">
      <c r="A6" s="144" t="s">
        <v>121</v>
      </c>
      <c r="B6" s="140">
        <v>37</v>
      </c>
      <c r="C6" s="140">
        <v>35</v>
      </c>
      <c r="D6" s="140">
        <v>53</v>
      </c>
      <c r="E6" s="140">
        <v>4</v>
      </c>
    </row>
    <row r="7" spans="1:5" ht="18.75" thickBot="1">
      <c r="A7" s="145" t="s">
        <v>256</v>
      </c>
      <c r="B7" s="141">
        <v>37</v>
      </c>
      <c r="C7" s="141">
        <v>36</v>
      </c>
      <c r="D7" s="141">
        <v>58</v>
      </c>
      <c r="E7" s="141">
        <v>22</v>
      </c>
    </row>
    <row r="8" spans="1:5" ht="18.75" thickBot="1">
      <c r="A8" s="145" t="s">
        <v>255</v>
      </c>
      <c r="B8" s="141">
        <v>38</v>
      </c>
      <c r="C8" s="141">
        <v>36</v>
      </c>
      <c r="D8" s="141">
        <v>60</v>
      </c>
      <c r="E8" s="141">
        <v>19</v>
      </c>
    </row>
    <row r="9" spans="1:5" ht="18.75" thickBot="1">
      <c r="A9" s="146" t="s">
        <v>187</v>
      </c>
      <c r="B9" s="142">
        <v>30</v>
      </c>
      <c r="C9" s="142">
        <v>30</v>
      </c>
      <c r="D9" s="142">
        <v>40</v>
      </c>
      <c r="E9" s="142">
        <v>16</v>
      </c>
    </row>
    <row r="10" spans="1:5" ht="18.75" thickBot="1">
      <c r="A10" s="146" t="s">
        <v>188</v>
      </c>
      <c r="B10" s="142">
        <v>25</v>
      </c>
      <c r="C10" s="142">
        <v>26</v>
      </c>
      <c r="D10" s="142">
        <v>37</v>
      </c>
      <c r="E10" s="142">
        <v>9</v>
      </c>
    </row>
    <row r="11" spans="1:5" ht="18.75" thickBot="1">
      <c r="A11" s="18"/>
      <c r="B11" s="19"/>
      <c r="C11" s="19"/>
      <c r="D11" s="19"/>
      <c r="E11" s="19"/>
    </row>
    <row r="15" ht="30">
      <c r="D15" s="40">
        <v>2012</v>
      </c>
    </row>
  </sheetData>
  <sheetProtection/>
  <printOptions/>
  <pageMargins left="0.35" right="0.35" top="0.35" bottom="0.33" header="0.3" footer="0"/>
  <pageSetup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Tiquipaya</dc:creator>
  <cp:keywords/>
  <dc:description/>
  <cp:lastModifiedBy>JuanCarlos</cp:lastModifiedBy>
  <cp:lastPrinted>2012-03-01T14:07:47Z</cp:lastPrinted>
  <dcterms:created xsi:type="dcterms:W3CDTF">2011-09-06T20:29:42Z</dcterms:created>
  <dcterms:modified xsi:type="dcterms:W3CDTF">2012-11-09T13:13:06Z</dcterms:modified>
  <cp:category/>
  <cp:version/>
  <cp:contentType/>
  <cp:contentStatus/>
</cp:coreProperties>
</file>