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Monitoraggio" sheetId="1" r:id="rId1"/>
    <sheet name="Tutor" sheetId="2" r:id="rId2"/>
  </sheets>
  <definedNames/>
  <calcPr fullCalcOnLoad="1"/>
</workbook>
</file>

<file path=xl/sharedStrings.xml><?xml version="1.0" encoding="utf-8"?>
<sst xmlns="http://schemas.openxmlformats.org/spreadsheetml/2006/main" count="1143" uniqueCount="144">
  <si>
    <r>
      <t>A</t>
    </r>
    <r>
      <rPr>
        <sz val="10"/>
        <rFont val="Arial"/>
        <family val="2"/>
      </rPr>
      <t xml:space="preserve"> – Indicare obiettivamente la quantità di tempo </t>
    </r>
    <r>
      <rPr>
        <sz val="9"/>
        <rFont val="Arial"/>
        <family val="2"/>
      </rPr>
      <t>impiegata per lo svolgimento delle attività in rete</t>
    </r>
    <r>
      <rPr>
        <sz val="10"/>
        <rFont val="Arial"/>
        <family val="2"/>
      </rPr>
      <t xml:space="preserve"> </t>
    </r>
  </si>
  <si>
    <t>LA PERCEZIONE DEL TEMPO</t>
  </si>
  <si>
    <t>meno di 4 ore</t>
  </si>
  <si>
    <t xml:space="preserve"> 4 a 8 ore</t>
  </si>
  <si>
    <t>8 a 12 ore</t>
  </si>
  <si>
    <t>più di 12 ore</t>
  </si>
  <si>
    <t>Tempo effettivamente impiegato nello svolgimento delle attività in rete</t>
  </si>
  <si>
    <r>
      <t>B</t>
    </r>
    <r>
      <rPr>
        <sz val="10"/>
        <rFont val="Arial"/>
        <family val="2"/>
      </rPr>
      <t xml:space="preserve"> - </t>
    </r>
    <r>
      <rPr>
        <sz val="9"/>
        <rFont val="Arial"/>
        <family val="2"/>
      </rPr>
      <t>Per ogni affermazione, scegliere l’indicatore quantitativo (scala da 0 a 3) che riflette l’adeguatezza della dichiarazione rispetto al tuo percorso di apprendimento in questo corso.</t>
    </r>
  </si>
  <si>
    <t>IL CORSO</t>
  </si>
  <si>
    <r>
      <t>1.</t>
    </r>
    <r>
      <rPr>
        <b/>
        <sz val="7"/>
        <rFont val="Times New Roman"/>
        <family val="1"/>
      </rPr>
      <t xml:space="preserve">        </t>
    </r>
    <r>
      <rPr>
        <sz val="8"/>
        <rFont val="Arial"/>
        <family val="2"/>
      </rPr>
      <t>La dotazione tecnologica era adeguata (postazioni pc, videoproiettore, Internet )</t>
    </r>
  </si>
  <si>
    <r>
      <t>2.</t>
    </r>
    <r>
      <rPr>
        <b/>
        <sz val="7"/>
        <rFont val="Times New Roman"/>
        <family val="1"/>
      </rPr>
      <t xml:space="preserve">        </t>
    </r>
    <r>
      <rPr>
        <sz val="8"/>
        <rFont val="Arial"/>
        <family val="2"/>
      </rPr>
      <t>Il materiale cartaceo di supporto alle attività didattiche in presenza era pertinente</t>
    </r>
  </si>
  <si>
    <r>
      <t>3.</t>
    </r>
    <r>
      <rPr>
        <b/>
        <sz val="7"/>
        <rFont val="Times New Roman"/>
        <family val="1"/>
      </rPr>
      <t xml:space="preserve">        </t>
    </r>
    <r>
      <rPr>
        <sz val="8"/>
        <rFont val="Arial"/>
        <family val="2"/>
      </rPr>
      <t xml:space="preserve">In laboratorio informatico sono emerse problemi tecnici nell’utilizzo degli strumenti </t>
    </r>
  </si>
  <si>
    <r>
      <t>4.</t>
    </r>
    <r>
      <rPr>
        <b/>
        <sz val="7"/>
        <rFont val="Times New Roman"/>
        <family val="1"/>
      </rPr>
      <t xml:space="preserve">        </t>
    </r>
    <r>
      <rPr>
        <sz val="8"/>
        <rFont val="Arial"/>
        <family val="2"/>
      </rPr>
      <t>La piattaforma ha evidenziato malfunzionamenti (rallentamenti, funzioni inaccessibili, ..)</t>
    </r>
  </si>
  <si>
    <r>
      <t>5.</t>
    </r>
    <r>
      <rPr>
        <b/>
        <sz val="7"/>
        <rFont val="Times New Roman"/>
        <family val="1"/>
      </rPr>
      <t xml:space="preserve">        </t>
    </r>
    <r>
      <rPr>
        <sz val="8"/>
        <rFont val="Arial"/>
        <family val="2"/>
      </rPr>
      <t>Il percorso di familiarizzazione nell’ambiente PuntoEdu Veneto è stato chiaro e dettagliato</t>
    </r>
  </si>
  <si>
    <r>
      <t>6.</t>
    </r>
    <r>
      <rPr>
        <b/>
        <sz val="7"/>
        <rFont val="Times New Roman"/>
        <family val="1"/>
      </rPr>
      <t xml:space="preserve">        </t>
    </r>
    <r>
      <rPr>
        <sz val="8"/>
        <rFont val="Arial"/>
        <family val="2"/>
      </rPr>
      <t xml:space="preserve">Nell’ambito del primo incontro gli obiettivi didattici del corso sono stati chiariti </t>
    </r>
  </si>
  <si>
    <r>
      <t>7.</t>
    </r>
    <r>
      <rPr>
        <b/>
        <sz val="7"/>
        <rFont val="Times New Roman"/>
        <family val="1"/>
      </rPr>
      <t xml:space="preserve">        </t>
    </r>
    <r>
      <rPr>
        <sz val="8"/>
        <rFont val="Arial"/>
        <family val="2"/>
      </rPr>
      <t>Le modalità di lavoro in presenza sono state comunicate con chiarezza</t>
    </r>
  </si>
  <si>
    <r>
      <t>8.</t>
    </r>
    <r>
      <rPr>
        <b/>
        <sz val="7"/>
        <rFont val="Times New Roman"/>
        <family val="1"/>
      </rPr>
      <t xml:space="preserve">        </t>
    </r>
    <r>
      <rPr>
        <sz val="8"/>
        <rFont val="Arial"/>
        <family val="2"/>
      </rPr>
      <t>Le modalità di lavoro on-line sono state comunicate con chiarezza</t>
    </r>
  </si>
  <si>
    <r>
      <t>9.</t>
    </r>
    <r>
      <rPr>
        <b/>
        <sz val="7"/>
        <rFont val="Times New Roman"/>
        <family val="1"/>
      </rPr>
      <t xml:space="preserve">        </t>
    </r>
    <r>
      <rPr>
        <sz val="8"/>
        <rFont val="Arial"/>
        <family val="2"/>
      </rPr>
      <t>La scaletta del percorso è stata rispettata</t>
    </r>
  </si>
  <si>
    <r>
      <t>10.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 xml:space="preserve">I tempi previsti per lo svolgimento delle singole attività in presenza erano adeguati </t>
    </r>
  </si>
  <si>
    <r>
      <t>11.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>Le 8 ore complessive previste per lo svolgimento delle attività a distanza erano sufficienti</t>
    </r>
  </si>
  <si>
    <r>
      <t>12.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>Gli argomenti trattati nel corso sono rilevanti per l’attività professionale dell’e-tutor</t>
    </r>
  </si>
  <si>
    <r>
      <t>13.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>Il percorso di apprendimento ha favorito il potenziamento delle competenze socio-comunicative dei corsisti</t>
    </r>
  </si>
  <si>
    <r>
      <t>14.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>L’e-tutor ha stimolato la comunicazione tra i componenti il gruppo classe</t>
    </r>
  </si>
  <si>
    <r>
      <t>15.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>L’e-tutor ha supportato in modo adeguato la risoluzione di difficoltà di tipo tecnico-informatico dei corsisti</t>
    </r>
  </si>
  <si>
    <r>
      <t>16.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>Ci sono stati atteggiamenti oppositivi alle attività proposte da parte dei componenti il gruppo classe</t>
    </r>
  </si>
  <si>
    <r>
      <t>17.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>I contributi dei corsisti hanno arricchito il percorso formativo</t>
    </r>
  </si>
  <si>
    <r>
      <t>18.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 xml:space="preserve">C’è stata continuità nel processo formativo tra le attività on-line e quelle in presenza  </t>
    </r>
  </si>
  <si>
    <r>
      <t>19.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>Il supporto del tutor ha contribuito alla motivazione dei corsisti</t>
    </r>
  </si>
  <si>
    <r>
      <t>20.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 xml:space="preserve">Consultare i materiali predisposti in piattaforma è stato indispensabile per lo svolgimento delle attività di apprendimento in modo efficace </t>
    </r>
  </si>
  <si>
    <r>
      <t>C</t>
    </r>
    <r>
      <rPr>
        <sz val="10"/>
        <rFont val="Arial"/>
        <family val="2"/>
      </rPr>
      <t xml:space="preserve"> - </t>
    </r>
    <r>
      <rPr>
        <sz val="9"/>
        <rFont val="Arial"/>
        <family val="2"/>
      </rPr>
      <t>Per ogni affermazione, scegliere l’indicatore (SI o NO) corrispondente al tuo profilo</t>
    </r>
  </si>
  <si>
    <t>IL CORSISTA</t>
  </si>
  <si>
    <t>SI</t>
  </si>
  <si>
    <t>NO</t>
  </si>
  <si>
    <r>
      <t>21.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>Ho avuto altre esperienze come corsista in attività in rete</t>
    </r>
  </si>
  <si>
    <r>
      <t>22.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>Ho avuto esperienze precedenti come e-tutor</t>
    </r>
  </si>
  <si>
    <r>
      <t>23.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>Ho avuto esperienze precedenti come formatore di adulti</t>
    </r>
  </si>
  <si>
    <r>
      <t>24.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 xml:space="preserve">Ho esperienza nell’uso della tecnologia in contesti educativi </t>
    </r>
  </si>
  <si>
    <r>
      <t>25.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>Nel mio istituto ho compiti di coordinamento per  l’applicazione della tecnologia e/o laboratorio informatico</t>
    </r>
  </si>
  <si>
    <r>
      <t>26.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>Svolgo funzione strumentale per le tecnologie nel mio Istituto</t>
    </r>
  </si>
  <si>
    <r>
      <t>27.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>Per questa esperienza formativa sono stato segnalato/individuato dal DS sulla base delle mie competenze</t>
    </r>
  </si>
  <si>
    <r>
      <t>28.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>Per questa esperienza formativa mi sono proposto per interesse personale</t>
    </r>
  </si>
  <si>
    <r>
      <t>29.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>Per questa esperienza formativa mi sono proposto ma senza conoscere gli scopi del corso</t>
    </r>
  </si>
  <si>
    <r>
      <t>30.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>In questo periodo seguo altri corsi come corsista</t>
    </r>
  </si>
  <si>
    <r>
      <t>31.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>In questo periodo seguo altri corsi come e-tutor</t>
    </r>
  </si>
  <si>
    <r>
      <t>D</t>
    </r>
    <r>
      <rPr>
        <sz val="10"/>
        <rFont val="Arial"/>
        <family val="2"/>
      </rPr>
      <t xml:space="preserve"> - </t>
    </r>
    <r>
      <rPr>
        <sz val="9"/>
        <rFont val="Arial"/>
        <family val="2"/>
      </rPr>
      <t>Per ogni area tematica, scegliere l’indicatore quantitativo (scala da 0 a 3) al fine di fornire una dichiarazione di interesse tesa a supportare i prossimi progetti formativi rivolti agli e-tutor</t>
    </r>
  </si>
  <si>
    <t>LA FORMAZIONE CONTINUA DELL’E-TUTOR</t>
  </si>
  <si>
    <r>
      <t>32.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>Piattaforme e-learning e ambienti di apprendimento in rete</t>
    </r>
  </si>
  <si>
    <r>
      <t>33.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>Ambienti tecnologico-comunicativi innovativi (wiki, blog, podcasting)</t>
    </r>
  </si>
  <si>
    <r>
      <t>34.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>Information literacy e ricerca in rete</t>
    </r>
  </si>
  <si>
    <r>
      <t>35.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>Inquiry learning e Webquest</t>
    </r>
  </si>
  <si>
    <r>
      <t>36.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>Progettazione didattica di percorsi di apprendimento in rete e integrati</t>
    </r>
  </si>
  <si>
    <r>
      <t>37.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>Progettazione di risorse didattiche multimediali</t>
    </r>
  </si>
  <si>
    <r>
      <t>38.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>Gestione della comunicazione emotiva</t>
    </r>
  </si>
  <si>
    <r>
      <t>39.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>Metodologia del lavoro di gruppo in rete e in presenza</t>
    </r>
  </si>
  <si>
    <r>
      <t>40.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>Tecniche di mediazione didattica orientate allo scaffolding e alla personalizzazione</t>
    </r>
  </si>
  <si>
    <r>
      <t>41.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>Rappresentazione della conoscenza, semantic web, mappe mentali e concettuali</t>
    </r>
  </si>
  <si>
    <t>s</t>
  </si>
  <si>
    <t>n</t>
  </si>
  <si>
    <t>Dati dei corsisti</t>
  </si>
  <si>
    <t xml:space="preserve">CORSO/PROVINCIA: </t>
  </si>
  <si>
    <t xml:space="preserve">DIRETTORE: </t>
  </si>
  <si>
    <t xml:space="preserve">TUTOR: </t>
  </si>
  <si>
    <t>RUOLO E FUNZIONI DEL TUTOR</t>
  </si>
  <si>
    <r>
      <t xml:space="preserve">Il tutor durante la fase di </t>
    </r>
    <r>
      <rPr>
        <b/>
        <sz val="9"/>
        <rFont val="Verdana"/>
        <family val="2"/>
      </rPr>
      <t>familiarizzazione</t>
    </r>
    <r>
      <rPr>
        <sz val="9"/>
        <rFont val="Verdana"/>
        <family val="2"/>
      </rPr>
      <t xml:space="preserve"> tecnologico-metodologica</t>
    </r>
  </si>
  <si>
    <t>Mai</t>
  </si>
  <si>
    <t>Talvolta</t>
  </si>
  <si>
    <t>Spesso</t>
  </si>
  <si>
    <t>Totale risposte</t>
  </si>
  <si>
    <t>cura il processo di orientamento e coinvolge tutti i membri del gruppo</t>
  </si>
  <si>
    <t>pratica il sostegno cognitivo ai partecipanti</t>
  </si>
  <si>
    <t>interviene a richiesta</t>
  </si>
  <si>
    <t>interviene con funzione proattiva</t>
  </si>
  <si>
    <t>aiuta a superare i disagi tecnologici o la mancanza di abilità di base</t>
  </si>
  <si>
    <t>anticipa l’insorgere di problemi tecnici</t>
  </si>
  <si>
    <t>dà informazioni organizzative e metodologiche</t>
  </si>
  <si>
    <t xml:space="preserve">si assenta ed pratica il fading </t>
  </si>
  <si>
    <r>
      <t xml:space="preserve">Il tutor, nella sua funzione di </t>
    </r>
    <r>
      <rPr>
        <b/>
        <sz val="9"/>
        <rFont val="Verdana"/>
        <family val="2"/>
      </rPr>
      <t>mediatore didattico</t>
    </r>
    <r>
      <rPr>
        <sz val="9"/>
        <rFont val="Verdana"/>
        <family val="2"/>
      </rPr>
      <t>,</t>
    </r>
  </si>
  <si>
    <t>Quasi sempre</t>
  </si>
  <si>
    <t>si pone come esperto di contenuti d’apprendimento teorici</t>
  </si>
  <si>
    <t>media l’accesso alle risorse e/o fornisce informazioni su di esse</t>
  </si>
  <si>
    <t xml:space="preserve">facilita il processo di apprendimento </t>
  </si>
  <si>
    <t>individua nuove soluzioni rispetto a situazioni non previste</t>
  </si>
  <si>
    <t>mette in relazione tra loro i contributi dei corsisti</t>
  </si>
  <si>
    <t>organizza l’ambiente condiviso</t>
  </si>
  <si>
    <t>modera, facilita, anima le discussioni</t>
  </si>
  <si>
    <t>usa stili comunicativi adeguati</t>
  </si>
  <si>
    <t>favorisce l’equilibrio fra i membri del gruppo</t>
  </si>
  <si>
    <t>risolve eventuali conflitti</t>
  </si>
  <si>
    <t>evita l’isolamento di uno o più corsisti</t>
  </si>
  <si>
    <t>assicura il rispetto delle regole di netiquette</t>
  </si>
  <si>
    <r>
      <t xml:space="preserve">Il </t>
    </r>
    <r>
      <rPr>
        <b/>
        <sz val="9"/>
        <rFont val="Verdana"/>
        <family val="2"/>
      </rPr>
      <t>successo</t>
    </r>
    <r>
      <rPr>
        <sz val="9"/>
        <rFont val="Verdana"/>
        <family val="2"/>
      </rPr>
      <t xml:space="preserve"> del percorso d’apprendimento dipende</t>
    </r>
  </si>
  <si>
    <t>dalla capacità del tutor di farsi apprezzare come “persona”</t>
  </si>
  <si>
    <t>dalle sue competenze tecnologiche</t>
  </si>
  <si>
    <t xml:space="preserve">dalle sue competenze pedagogiche </t>
  </si>
  <si>
    <t>dalle sue competenze comunicative e relazionali</t>
  </si>
  <si>
    <t>dalle sue competenze organizzative</t>
  </si>
  <si>
    <t>dalla sua cultura generale e/o dalla conoscenza teorica e dei contenuti</t>
  </si>
  <si>
    <t>dalla sua capacità di differenziare i percorsi (flessibilità, negoziazione, valorizzazione di diversità)</t>
  </si>
  <si>
    <t>dalla sua capacità di gestire e far interagire i gruppi</t>
  </si>
  <si>
    <t>dall’analisi dei bisogni, degli interessi e degli stili di apprendimento dei corsisti</t>
  </si>
  <si>
    <t>dalla stesura di un patto formativo chiaro e condiviso</t>
  </si>
  <si>
    <t>dall’attenzione ai processi rispetto ai prodotti</t>
  </si>
  <si>
    <t>dall’individuazione di criteri per valutare i processi</t>
  </si>
  <si>
    <t>dal monitoraggio dell’andamento del corso</t>
  </si>
  <si>
    <t>FORMAZIONE INTEGRATA</t>
  </si>
  <si>
    <r>
      <t xml:space="preserve">Nei percorsi di </t>
    </r>
    <r>
      <rPr>
        <b/>
        <sz val="9"/>
        <rFont val="Verdana"/>
        <family val="2"/>
      </rPr>
      <t>apprendimento integrato</t>
    </r>
  </si>
  <si>
    <t>incide la continuità tra attività in presenza, in rete e sul campo</t>
  </si>
  <si>
    <t>l’utilizzo della tecnologia è finalizzato al miglioramento della didattica</t>
  </si>
  <si>
    <t>l’utilizzo della tecnologia è un mezzo per apprendere altro</t>
  </si>
  <si>
    <t>l’ambiente tecnologico va inteso come sostitutivo della presenza</t>
  </si>
  <si>
    <t>la rete e gli strumenti informatici sono accrescitivi della qualità dei percorsi</t>
  </si>
  <si>
    <t>incide la scelta dei modelli didattici da proporre</t>
  </si>
  <si>
    <t>incide il disorientamento dato dalla quantità d’informazione e di materiale</t>
  </si>
  <si>
    <t>gli strumenti comunicativi (forum, chat) supportano l’apprendimento collaborativo</t>
  </si>
  <si>
    <t>incide un feedback immediato e dettagliato</t>
  </si>
  <si>
    <t>è utile un diario di bordo nel quale in corsista annota le attività in progress</t>
  </si>
  <si>
    <t>BISOGNI FORMATIVI</t>
  </si>
  <si>
    <t>Relativamente alle esigenze formative e per una costante riqualificazione del ruolo del tutor è importante</t>
  </si>
  <si>
    <t>l’autoaggiornamento</t>
  </si>
  <si>
    <t>il rientro in formazione a scadenze stabilite</t>
  </si>
  <si>
    <t>l’approfondimento delle competenze tecnologiche</t>
  </si>
  <si>
    <t>l’approfondimento delle competenze pedagogico-didattiche</t>
  </si>
  <si>
    <t>l’approfondimento delle competenze relazionali</t>
  </si>
  <si>
    <t>l’approfondimento delle competenze organizzative</t>
  </si>
  <si>
    <t>l’approfondimento delle conoscenze teoriche</t>
  </si>
  <si>
    <t>lo scambio di esperienze e riflessioni con altri tutor</t>
  </si>
  <si>
    <t>lo scambio di esperienze e riflessioni con  i corsisti</t>
  </si>
  <si>
    <t>q</t>
  </si>
  <si>
    <t>t</t>
  </si>
  <si>
    <t>m</t>
  </si>
  <si>
    <t>Una metafora, uno slogan, una frase significativa sul ruolo del tutor (scegliere quelle che ritieni rilevanti)</t>
  </si>
  <si>
    <t>Eventuali commenti</t>
  </si>
  <si>
    <t>Camillo Scibilia</t>
  </si>
  <si>
    <t>Montebelluna (TV)</t>
  </si>
  <si>
    <t>Avrei preferito la collocazione del corso all'inizio delle attività didattiche (settembre-novembre)</t>
  </si>
  <si>
    <t>Tutor: attenzione ai processi di apprendimento</t>
  </si>
  <si>
    <t>Tutor: di tutto di più</t>
  </si>
  <si>
    <t>Non perdere nessuno</t>
  </si>
  <si>
    <t>ScaCo  -----&gt; Scaffolding + Coaching</t>
  </si>
  <si>
    <t>Divide et Impera</t>
  </si>
  <si>
    <t>Salvatore Amato</t>
  </si>
  <si>
    <t>Competenza, organizzazione, empatia</t>
  </si>
  <si>
    <t>sii elastico, intuitivo ed entusiasta: sempre!</t>
  </si>
  <si>
    <t>Il diario di bordo è più utile al tutor per vedere chi lavora, come e quanto ma molto meno al corsista "esperto"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</si>
</sst>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19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7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b/>
      <i/>
      <sz val="9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0" fillId="0" borderId="3" xfId="0" applyBorder="1" applyAlignment="1">
      <alignment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8" fillId="3" borderId="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4" xfId="0" applyFont="1" applyBorder="1" applyAlignment="1">
      <alignment horizontal="justify" vertical="top" wrapText="1"/>
    </xf>
    <xf numFmtId="0" fontId="14" fillId="4" borderId="4" xfId="0" applyFont="1" applyFill="1" applyBorder="1" applyAlignment="1">
      <alignment horizontal="justify" vertical="top" wrapText="1"/>
    </xf>
    <xf numFmtId="0" fontId="12" fillId="0" borderId="1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4" fillId="4" borderId="4" xfId="0" applyFont="1" applyFill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5" fillId="0" borderId="2" xfId="0" applyFont="1" applyBorder="1" applyAlignment="1">
      <alignment horizontal="center" vertical="top" wrapText="1"/>
    </xf>
    <xf numFmtId="0" fontId="15" fillId="4" borderId="2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left"/>
    </xf>
    <xf numFmtId="0" fontId="13" fillId="0" borderId="0" xfId="0" applyFont="1" applyAlignment="1">
      <alignment/>
    </xf>
    <xf numFmtId="0" fontId="2" fillId="2" borderId="7" xfId="0" applyFont="1" applyFill="1" applyBorder="1" applyAlignment="1">
      <alignment horizontal="left" wrapText="1" indent="3"/>
    </xf>
    <xf numFmtId="0" fontId="2" fillId="2" borderId="0" xfId="0" applyFont="1" applyFill="1" applyBorder="1" applyAlignment="1">
      <alignment horizontal="left" wrapText="1" indent="3"/>
    </xf>
    <xf numFmtId="0" fontId="2" fillId="2" borderId="8" xfId="0" applyFont="1" applyFill="1" applyBorder="1" applyAlignment="1">
      <alignment horizontal="left" wrapText="1" indent="3"/>
    </xf>
    <xf numFmtId="0" fontId="4" fillId="2" borderId="9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6" fillId="0" borderId="9" xfId="0" applyFont="1" applyBorder="1" applyAlignment="1">
      <alignment horizontal="left" wrapText="1" indent="2"/>
    </xf>
    <xf numFmtId="0" fontId="6" fillId="0" borderId="8" xfId="0" applyFont="1" applyBorder="1" applyAlignment="1">
      <alignment horizontal="left" wrapText="1" indent="2"/>
    </xf>
    <xf numFmtId="0" fontId="6" fillId="0" borderId="4" xfId="0" applyFont="1" applyBorder="1" applyAlignment="1">
      <alignment horizontal="left" wrapText="1" indent="2"/>
    </xf>
    <xf numFmtId="0" fontId="10" fillId="2" borderId="9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12" fillId="0" borderId="9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0" fillId="0" borderId="10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5"/>
  <sheetViews>
    <sheetView workbookViewId="0" topLeftCell="B1">
      <selection activeCell="B6" sqref="B6"/>
    </sheetView>
  </sheetViews>
  <sheetFormatPr defaultColWidth="9.140625" defaultRowHeight="12.75"/>
  <cols>
    <col min="1" max="1" width="34.57421875" style="0" customWidth="1"/>
    <col min="2" max="5" width="11.7109375" style="0" customWidth="1"/>
    <col min="9" max="9" width="3.00390625" style="0" customWidth="1"/>
    <col min="10" max="31" width="2.7109375" style="5" customWidth="1"/>
  </cols>
  <sheetData>
    <row r="1" spans="1:4" ht="18">
      <c r="A1" s="22" t="s">
        <v>59</v>
      </c>
      <c r="B1" s="22" t="s">
        <v>133</v>
      </c>
      <c r="C1" s="23"/>
      <c r="D1" s="23"/>
    </row>
    <row r="2" spans="1:4" ht="18">
      <c r="A2" s="22" t="s">
        <v>60</v>
      </c>
      <c r="B2" s="22" t="s">
        <v>132</v>
      </c>
      <c r="C2" s="23"/>
      <c r="D2" s="23"/>
    </row>
    <row r="3" spans="1:4" ht="18">
      <c r="A3" s="22" t="s">
        <v>61</v>
      </c>
      <c r="B3" s="22" t="s">
        <v>140</v>
      </c>
      <c r="C3" s="23"/>
      <c r="D3" s="23"/>
    </row>
    <row r="5" spans="1:8" ht="24.75" customHeight="1" thickBot="1">
      <c r="A5" s="26" t="s">
        <v>0</v>
      </c>
      <c r="B5" s="26"/>
      <c r="C5" s="26"/>
      <c r="D5" s="26"/>
      <c r="E5" s="26"/>
      <c r="F5" s="27"/>
      <c r="G5" s="27"/>
      <c r="H5" s="27"/>
    </row>
    <row r="6" spans="1:5" ht="26.25" customHeight="1" thickBot="1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</row>
    <row r="7" spans="1:5" ht="23.25" thickBot="1">
      <c r="A7" s="3" t="s">
        <v>6</v>
      </c>
      <c r="B7" s="7">
        <v>0</v>
      </c>
      <c r="C7" s="7">
        <v>1</v>
      </c>
      <c r="D7" s="7">
        <v>4</v>
      </c>
      <c r="E7" s="7">
        <v>11</v>
      </c>
    </row>
    <row r="8" spans="1:8" ht="24.75" customHeight="1" thickBot="1">
      <c r="A8" s="28" t="s">
        <v>7</v>
      </c>
      <c r="B8" s="28"/>
      <c r="C8" s="28"/>
      <c r="D8" s="28"/>
      <c r="E8" s="28"/>
      <c r="F8" s="26"/>
      <c r="G8" s="26"/>
      <c r="H8" s="26"/>
    </row>
    <row r="9" spans="1:10" ht="19.5" thickBot="1">
      <c r="A9" s="29" t="s">
        <v>8</v>
      </c>
      <c r="B9" s="30"/>
      <c r="C9" s="30"/>
      <c r="D9" s="31"/>
      <c r="E9" s="9">
        <v>0</v>
      </c>
      <c r="F9" s="9">
        <v>1</v>
      </c>
      <c r="G9" s="9">
        <v>2</v>
      </c>
      <c r="H9" s="9">
        <v>3</v>
      </c>
      <c r="J9" s="24" t="s">
        <v>58</v>
      </c>
    </row>
    <row r="10" spans="1:31" ht="22.5" customHeight="1" thickBot="1">
      <c r="A10" s="32" t="s">
        <v>9</v>
      </c>
      <c r="B10" s="33"/>
      <c r="C10" s="33"/>
      <c r="D10" s="34"/>
      <c r="E10" s="7">
        <f>COUNTIF(J10:AE10,"0")</f>
        <v>0</v>
      </c>
      <c r="F10" s="7">
        <f>COUNTIF(J10:AE10,"1")</f>
        <v>0</v>
      </c>
      <c r="G10" s="7">
        <f>COUNTIF(J10:AK10,"2")</f>
        <v>0</v>
      </c>
      <c r="H10" s="7">
        <f>COUNTIF(J10:AK10,"3")</f>
        <v>16</v>
      </c>
      <c r="J10" s="6">
        <v>3</v>
      </c>
      <c r="K10" s="6">
        <v>3</v>
      </c>
      <c r="L10" s="6">
        <v>3</v>
      </c>
      <c r="M10" s="6">
        <v>3</v>
      </c>
      <c r="N10" s="6">
        <v>3</v>
      </c>
      <c r="O10" s="6">
        <v>3</v>
      </c>
      <c r="P10" s="6">
        <v>3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/>
      <c r="AA10" s="6"/>
      <c r="AB10" s="6"/>
      <c r="AC10" s="6"/>
      <c r="AD10" s="6"/>
      <c r="AE10" s="6"/>
    </row>
    <row r="11" spans="1:31" ht="22.5" customHeight="1" thickBot="1">
      <c r="A11" s="32" t="s">
        <v>10</v>
      </c>
      <c r="B11" s="33"/>
      <c r="C11" s="33"/>
      <c r="D11" s="34"/>
      <c r="E11" s="7">
        <f aca="true" t="shared" si="0" ref="E11:E29">COUNTIF(J11:AE11,"0")</f>
        <v>1</v>
      </c>
      <c r="F11" s="7">
        <f aca="true" t="shared" si="1" ref="F11:F29">COUNTIF(J11:AE11,"1")</f>
        <v>3</v>
      </c>
      <c r="G11" s="7">
        <f aca="true" t="shared" si="2" ref="G11:G29">COUNTIF(J11:AK11,"2")</f>
        <v>5</v>
      </c>
      <c r="H11" s="7">
        <f aca="true" t="shared" si="3" ref="H11:H29">COUNTIF(J11:AK11,"3")</f>
        <v>7</v>
      </c>
      <c r="J11" s="6">
        <v>3</v>
      </c>
      <c r="K11" s="6">
        <v>2</v>
      </c>
      <c r="L11" s="6">
        <v>3</v>
      </c>
      <c r="M11" s="6">
        <v>3</v>
      </c>
      <c r="N11" s="6">
        <v>3</v>
      </c>
      <c r="O11" s="6">
        <v>3</v>
      </c>
      <c r="P11" s="6">
        <v>2</v>
      </c>
      <c r="Q11" s="6">
        <v>1</v>
      </c>
      <c r="R11" s="6">
        <v>2</v>
      </c>
      <c r="S11" s="6">
        <v>0</v>
      </c>
      <c r="T11" s="6">
        <v>3</v>
      </c>
      <c r="U11" s="6">
        <v>2</v>
      </c>
      <c r="V11" s="6">
        <v>1</v>
      </c>
      <c r="W11" s="6">
        <v>2</v>
      </c>
      <c r="X11" s="6">
        <v>1</v>
      </c>
      <c r="Y11" s="6">
        <v>3</v>
      </c>
      <c r="Z11" s="6"/>
      <c r="AA11" s="6"/>
      <c r="AB11" s="6"/>
      <c r="AC11" s="6"/>
      <c r="AD11" s="6"/>
      <c r="AE11" s="6"/>
    </row>
    <row r="12" spans="1:31" ht="22.5" customHeight="1" thickBot="1">
      <c r="A12" s="32" t="s">
        <v>11</v>
      </c>
      <c r="B12" s="33"/>
      <c r="C12" s="33"/>
      <c r="D12" s="34"/>
      <c r="E12" s="7">
        <f t="shared" si="0"/>
        <v>11</v>
      </c>
      <c r="F12" s="7">
        <f t="shared" si="1"/>
        <v>2</v>
      </c>
      <c r="G12" s="7">
        <f t="shared" si="2"/>
        <v>0</v>
      </c>
      <c r="H12" s="7">
        <f t="shared" si="3"/>
        <v>2</v>
      </c>
      <c r="J12" s="6">
        <v>1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3</v>
      </c>
      <c r="Q12" s="6">
        <v>0</v>
      </c>
      <c r="R12" s="6">
        <v>3</v>
      </c>
      <c r="S12" s="6">
        <v>0</v>
      </c>
      <c r="T12" s="6">
        <v>0</v>
      </c>
      <c r="U12" s="6">
        <v>1</v>
      </c>
      <c r="V12" s="5">
        <v>0</v>
      </c>
      <c r="W12" s="6">
        <v>0</v>
      </c>
      <c r="X12" s="6"/>
      <c r="Y12" s="6">
        <v>0</v>
      </c>
      <c r="Z12" s="6"/>
      <c r="AA12" s="6"/>
      <c r="AB12" s="6"/>
      <c r="AC12" s="6"/>
      <c r="AD12" s="6"/>
      <c r="AE12" s="6"/>
    </row>
    <row r="13" spans="1:31" ht="24" customHeight="1" thickBot="1">
      <c r="A13" s="32" t="s">
        <v>12</v>
      </c>
      <c r="B13" s="33"/>
      <c r="C13" s="33"/>
      <c r="D13" s="34"/>
      <c r="E13" s="7">
        <f t="shared" si="0"/>
        <v>1</v>
      </c>
      <c r="F13" s="7">
        <f t="shared" si="1"/>
        <v>7</v>
      </c>
      <c r="G13" s="7">
        <f t="shared" si="2"/>
        <v>8</v>
      </c>
      <c r="H13" s="7">
        <f t="shared" si="3"/>
        <v>0</v>
      </c>
      <c r="J13" s="6">
        <v>0</v>
      </c>
      <c r="K13" s="6">
        <v>2</v>
      </c>
      <c r="L13" s="6">
        <v>2</v>
      </c>
      <c r="M13" s="6">
        <v>1</v>
      </c>
      <c r="N13" s="6">
        <v>2</v>
      </c>
      <c r="O13" s="6">
        <v>2</v>
      </c>
      <c r="P13" s="6">
        <v>1</v>
      </c>
      <c r="Q13" s="6">
        <v>2</v>
      </c>
      <c r="R13" s="6">
        <v>1</v>
      </c>
      <c r="S13" s="6">
        <v>2</v>
      </c>
      <c r="T13" s="6">
        <v>1</v>
      </c>
      <c r="U13" s="6">
        <v>1</v>
      </c>
      <c r="V13" s="6">
        <v>2</v>
      </c>
      <c r="W13" s="6">
        <v>1</v>
      </c>
      <c r="X13" s="6">
        <v>1</v>
      </c>
      <c r="Y13" s="6">
        <v>2</v>
      </c>
      <c r="Z13" s="6"/>
      <c r="AA13" s="6"/>
      <c r="AB13" s="6"/>
      <c r="AC13" s="6"/>
      <c r="AD13" s="6"/>
      <c r="AE13" s="6"/>
    </row>
    <row r="14" spans="1:31" ht="22.5" customHeight="1" thickBot="1">
      <c r="A14" s="32" t="s">
        <v>13</v>
      </c>
      <c r="B14" s="33"/>
      <c r="C14" s="33"/>
      <c r="D14" s="34"/>
      <c r="E14" s="7">
        <f t="shared" si="0"/>
        <v>1</v>
      </c>
      <c r="F14" s="7">
        <f t="shared" si="1"/>
        <v>2</v>
      </c>
      <c r="G14" s="7">
        <f t="shared" si="2"/>
        <v>8</v>
      </c>
      <c r="H14" s="7">
        <f t="shared" si="3"/>
        <v>5</v>
      </c>
      <c r="J14" s="6">
        <v>3</v>
      </c>
      <c r="K14" s="6">
        <v>2</v>
      </c>
      <c r="L14" s="6">
        <v>3</v>
      </c>
      <c r="M14" s="6">
        <v>2</v>
      </c>
      <c r="N14" s="6">
        <v>3</v>
      </c>
      <c r="O14" s="6">
        <v>3</v>
      </c>
      <c r="P14" s="6">
        <v>2</v>
      </c>
      <c r="Q14" s="6">
        <v>1</v>
      </c>
      <c r="R14" s="6">
        <v>2</v>
      </c>
      <c r="S14" s="6">
        <v>2</v>
      </c>
      <c r="T14" s="6">
        <v>3</v>
      </c>
      <c r="U14" s="6">
        <v>0</v>
      </c>
      <c r="V14" s="6">
        <v>2</v>
      </c>
      <c r="W14" s="6">
        <v>2</v>
      </c>
      <c r="X14" s="6">
        <v>1</v>
      </c>
      <c r="Y14" s="6">
        <v>2</v>
      </c>
      <c r="Z14" s="6"/>
      <c r="AA14" s="6"/>
      <c r="AB14" s="6"/>
      <c r="AC14" s="6"/>
      <c r="AD14" s="6"/>
      <c r="AE14" s="6"/>
    </row>
    <row r="15" spans="1:31" ht="22.5" customHeight="1" thickBot="1">
      <c r="A15" s="32" t="s">
        <v>14</v>
      </c>
      <c r="B15" s="33"/>
      <c r="C15" s="33"/>
      <c r="D15" s="34"/>
      <c r="E15" s="7">
        <f t="shared" si="0"/>
        <v>2</v>
      </c>
      <c r="F15" s="7">
        <f t="shared" si="1"/>
        <v>4</v>
      </c>
      <c r="G15" s="7">
        <f t="shared" si="2"/>
        <v>4</v>
      </c>
      <c r="H15" s="7">
        <f t="shared" si="3"/>
        <v>4</v>
      </c>
      <c r="J15" s="6">
        <v>1</v>
      </c>
      <c r="K15" s="6">
        <v>2</v>
      </c>
      <c r="L15" s="6">
        <v>2</v>
      </c>
      <c r="M15" s="6"/>
      <c r="N15" s="6">
        <v>3</v>
      </c>
      <c r="O15" s="6">
        <v>3</v>
      </c>
      <c r="P15" s="6">
        <v>3</v>
      </c>
      <c r="Q15" s="6">
        <v>1</v>
      </c>
      <c r="R15" s="6"/>
      <c r="S15" s="6">
        <v>2</v>
      </c>
      <c r="T15" s="6">
        <v>3</v>
      </c>
      <c r="U15" s="6">
        <v>0</v>
      </c>
      <c r="V15" s="6">
        <v>0</v>
      </c>
      <c r="W15" s="6">
        <v>2</v>
      </c>
      <c r="X15" s="6">
        <v>1</v>
      </c>
      <c r="Y15" s="6">
        <v>1</v>
      </c>
      <c r="Z15" s="6"/>
      <c r="AA15" s="6"/>
      <c r="AB15" s="6"/>
      <c r="AC15" s="6"/>
      <c r="AD15" s="6"/>
      <c r="AE15" s="6"/>
    </row>
    <row r="16" spans="1:31" ht="22.5" customHeight="1" thickBot="1">
      <c r="A16" s="32" t="s">
        <v>15</v>
      </c>
      <c r="B16" s="33"/>
      <c r="C16" s="33"/>
      <c r="D16" s="34"/>
      <c r="E16" s="7">
        <f t="shared" si="0"/>
        <v>0</v>
      </c>
      <c r="F16" s="7">
        <f t="shared" si="1"/>
        <v>3</v>
      </c>
      <c r="G16" s="7">
        <f t="shared" si="2"/>
        <v>7</v>
      </c>
      <c r="H16" s="7">
        <f t="shared" si="3"/>
        <v>6</v>
      </c>
      <c r="J16" s="6">
        <v>3</v>
      </c>
      <c r="K16" s="6">
        <v>3</v>
      </c>
      <c r="L16" s="6">
        <v>2</v>
      </c>
      <c r="M16" s="6">
        <v>2</v>
      </c>
      <c r="N16" s="6">
        <v>3</v>
      </c>
      <c r="O16" s="6">
        <v>3</v>
      </c>
      <c r="P16" s="6">
        <v>3</v>
      </c>
      <c r="Q16" s="6">
        <v>1</v>
      </c>
      <c r="R16" s="6">
        <v>2</v>
      </c>
      <c r="S16" s="6">
        <v>2</v>
      </c>
      <c r="T16" s="6">
        <v>3</v>
      </c>
      <c r="U16" s="6">
        <v>1</v>
      </c>
      <c r="V16" s="6">
        <v>2</v>
      </c>
      <c r="W16" s="6">
        <v>2</v>
      </c>
      <c r="X16" s="6">
        <v>1</v>
      </c>
      <c r="Y16" s="6">
        <v>2</v>
      </c>
      <c r="Z16" s="6"/>
      <c r="AA16" s="6"/>
      <c r="AB16" s="6"/>
      <c r="AC16" s="6"/>
      <c r="AD16" s="6"/>
      <c r="AE16" s="6"/>
    </row>
    <row r="17" spans="1:31" ht="22.5" customHeight="1" thickBot="1">
      <c r="A17" s="32" t="s">
        <v>16</v>
      </c>
      <c r="B17" s="33"/>
      <c r="C17" s="33"/>
      <c r="D17" s="34"/>
      <c r="E17" s="7">
        <f t="shared" si="0"/>
        <v>0</v>
      </c>
      <c r="F17" s="7">
        <f t="shared" si="1"/>
        <v>2</v>
      </c>
      <c r="G17" s="7">
        <f t="shared" si="2"/>
        <v>10</v>
      </c>
      <c r="H17" s="7">
        <f t="shared" si="3"/>
        <v>4</v>
      </c>
      <c r="J17" s="6">
        <v>3</v>
      </c>
      <c r="K17" s="6">
        <v>2</v>
      </c>
      <c r="L17" s="6">
        <v>2</v>
      </c>
      <c r="M17" s="6">
        <v>2</v>
      </c>
      <c r="N17" s="6">
        <v>2</v>
      </c>
      <c r="O17" s="6">
        <v>2</v>
      </c>
      <c r="P17" s="6">
        <v>3</v>
      </c>
      <c r="Q17" s="6">
        <v>1</v>
      </c>
      <c r="R17" s="6">
        <v>2</v>
      </c>
      <c r="S17" s="6">
        <v>2</v>
      </c>
      <c r="T17" s="6">
        <v>2</v>
      </c>
      <c r="U17" s="6">
        <v>1</v>
      </c>
      <c r="V17" s="6">
        <v>2</v>
      </c>
      <c r="W17" s="6">
        <v>2</v>
      </c>
      <c r="X17" s="6">
        <v>3</v>
      </c>
      <c r="Y17" s="6">
        <v>3</v>
      </c>
      <c r="Z17" s="6"/>
      <c r="AA17" s="6"/>
      <c r="AB17" s="6"/>
      <c r="AC17" s="6"/>
      <c r="AD17" s="6"/>
      <c r="AE17" s="6"/>
    </row>
    <row r="18" spans="1:31" ht="19.5" thickBot="1">
      <c r="A18" s="32" t="s">
        <v>17</v>
      </c>
      <c r="B18" s="33"/>
      <c r="C18" s="33"/>
      <c r="D18" s="34"/>
      <c r="E18" s="7">
        <f t="shared" si="0"/>
        <v>0</v>
      </c>
      <c r="F18" s="7">
        <f t="shared" si="1"/>
        <v>1</v>
      </c>
      <c r="G18" s="7">
        <f t="shared" si="2"/>
        <v>3</v>
      </c>
      <c r="H18" s="7">
        <f t="shared" si="3"/>
        <v>12</v>
      </c>
      <c r="J18" s="6">
        <v>3</v>
      </c>
      <c r="K18" s="6">
        <v>3</v>
      </c>
      <c r="L18" s="6">
        <v>3</v>
      </c>
      <c r="M18" s="6">
        <v>3</v>
      </c>
      <c r="N18" s="6">
        <v>3</v>
      </c>
      <c r="O18" s="6">
        <v>3</v>
      </c>
      <c r="P18" s="6">
        <v>3</v>
      </c>
      <c r="Q18" s="6">
        <v>2</v>
      </c>
      <c r="R18" s="6">
        <v>3</v>
      </c>
      <c r="S18" s="6">
        <v>3</v>
      </c>
      <c r="T18" s="6">
        <v>3</v>
      </c>
      <c r="U18" s="6">
        <v>2</v>
      </c>
      <c r="V18" s="6">
        <v>1</v>
      </c>
      <c r="W18" s="6">
        <v>3</v>
      </c>
      <c r="X18" s="6">
        <v>2</v>
      </c>
      <c r="Y18" s="6">
        <v>3</v>
      </c>
      <c r="Z18" s="6"/>
      <c r="AA18" s="6"/>
      <c r="AB18" s="6"/>
      <c r="AC18" s="6"/>
      <c r="AD18" s="6"/>
      <c r="AE18" s="6"/>
    </row>
    <row r="19" spans="1:31" ht="22.5" customHeight="1" thickBot="1">
      <c r="A19" s="32" t="s">
        <v>18</v>
      </c>
      <c r="B19" s="33"/>
      <c r="C19" s="33"/>
      <c r="D19" s="34"/>
      <c r="E19" s="7">
        <f t="shared" si="0"/>
        <v>4</v>
      </c>
      <c r="F19" s="7">
        <f t="shared" si="1"/>
        <v>5</v>
      </c>
      <c r="G19" s="7">
        <f t="shared" si="2"/>
        <v>5</v>
      </c>
      <c r="H19" s="7">
        <f t="shared" si="3"/>
        <v>2</v>
      </c>
      <c r="J19" s="6">
        <v>2</v>
      </c>
      <c r="K19" s="6">
        <v>1</v>
      </c>
      <c r="L19" s="6">
        <v>3</v>
      </c>
      <c r="M19" s="6">
        <v>2</v>
      </c>
      <c r="N19" s="6">
        <v>1</v>
      </c>
      <c r="O19" s="6">
        <v>1</v>
      </c>
      <c r="P19" s="6">
        <v>0</v>
      </c>
      <c r="Q19" s="6">
        <v>0</v>
      </c>
      <c r="R19" s="6">
        <v>1</v>
      </c>
      <c r="S19" s="6">
        <v>2</v>
      </c>
      <c r="T19" s="6">
        <v>0</v>
      </c>
      <c r="U19" s="6">
        <v>2</v>
      </c>
      <c r="V19" s="6">
        <v>0</v>
      </c>
      <c r="W19" s="6">
        <v>2</v>
      </c>
      <c r="X19" s="6">
        <v>1</v>
      </c>
      <c r="Y19" s="6">
        <v>3</v>
      </c>
      <c r="Z19" s="6"/>
      <c r="AA19" s="6"/>
      <c r="AB19" s="6"/>
      <c r="AC19" s="6"/>
      <c r="AD19" s="6"/>
      <c r="AE19" s="6"/>
    </row>
    <row r="20" spans="1:31" ht="22.5" customHeight="1" thickBot="1">
      <c r="A20" s="32" t="s">
        <v>19</v>
      </c>
      <c r="B20" s="33"/>
      <c r="C20" s="33"/>
      <c r="D20" s="34"/>
      <c r="E20" s="7">
        <f t="shared" si="0"/>
        <v>8</v>
      </c>
      <c r="F20" s="7">
        <f t="shared" si="1"/>
        <v>5</v>
      </c>
      <c r="G20" s="7">
        <f t="shared" si="2"/>
        <v>2</v>
      </c>
      <c r="H20" s="7">
        <f t="shared" si="3"/>
        <v>1</v>
      </c>
      <c r="J20" s="6">
        <v>0</v>
      </c>
      <c r="K20" s="6">
        <v>1</v>
      </c>
      <c r="L20" s="6">
        <v>2</v>
      </c>
      <c r="M20" s="6">
        <v>2</v>
      </c>
      <c r="N20" s="6">
        <v>1</v>
      </c>
      <c r="O20" s="6">
        <v>0</v>
      </c>
      <c r="P20" s="6">
        <v>0</v>
      </c>
      <c r="Q20" s="6">
        <v>0</v>
      </c>
      <c r="R20" s="6">
        <v>1</v>
      </c>
      <c r="S20" s="6">
        <v>1</v>
      </c>
      <c r="T20" s="6">
        <v>0</v>
      </c>
      <c r="U20" s="6">
        <v>0</v>
      </c>
      <c r="V20" s="6">
        <v>0</v>
      </c>
      <c r="W20" s="6">
        <v>0</v>
      </c>
      <c r="X20" s="6">
        <v>1</v>
      </c>
      <c r="Y20" s="6">
        <v>3</v>
      </c>
      <c r="Z20" s="6"/>
      <c r="AA20" s="6"/>
      <c r="AB20" s="6"/>
      <c r="AC20" s="6"/>
      <c r="AD20" s="6"/>
      <c r="AE20" s="6"/>
    </row>
    <row r="21" spans="1:31" ht="22.5" customHeight="1" thickBot="1">
      <c r="A21" s="32" t="s">
        <v>20</v>
      </c>
      <c r="B21" s="33"/>
      <c r="C21" s="33"/>
      <c r="D21" s="34"/>
      <c r="E21" s="7">
        <f t="shared" si="0"/>
        <v>0</v>
      </c>
      <c r="F21" s="7">
        <f t="shared" si="1"/>
        <v>3</v>
      </c>
      <c r="G21" s="7">
        <f t="shared" si="2"/>
        <v>6</v>
      </c>
      <c r="H21" s="7">
        <f t="shared" si="3"/>
        <v>7</v>
      </c>
      <c r="J21" s="6">
        <v>3</v>
      </c>
      <c r="K21" s="6">
        <v>2</v>
      </c>
      <c r="L21" s="6">
        <v>3</v>
      </c>
      <c r="M21" s="6">
        <v>3</v>
      </c>
      <c r="N21" s="6">
        <v>3</v>
      </c>
      <c r="O21" s="6">
        <v>3</v>
      </c>
      <c r="P21" s="6">
        <v>2</v>
      </c>
      <c r="Q21" s="6">
        <v>1</v>
      </c>
      <c r="R21" s="6">
        <v>2</v>
      </c>
      <c r="S21" s="6">
        <v>2</v>
      </c>
      <c r="T21" s="6">
        <v>3</v>
      </c>
      <c r="U21" s="6">
        <v>1</v>
      </c>
      <c r="V21" s="6">
        <v>1</v>
      </c>
      <c r="W21" s="6">
        <v>2</v>
      </c>
      <c r="X21" s="6">
        <v>2</v>
      </c>
      <c r="Y21" s="6">
        <v>3</v>
      </c>
      <c r="Z21" s="6"/>
      <c r="AA21" s="6"/>
      <c r="AB21" s="6"/>
      <c r="AC21" s="6"/>
      <c r="AD21" s="6"/>
      <c r="AE21" s="6"/>
    </row>
    <row r="22" spans="1:31" ht="27" customHeight="1" thickBot="1">
      <c r="A22" s="32" t="s">
        <v>21</v>
      </c>
      <c r="B22" s="33"/>
      <c r="C22" s="33"/>
      <c r="D22" s="34"/>
      <c r="E22" s="7">
        <f t="shared" si="0"/>
        <v>0</v>
      </c>
      <c r="F22" s="7">
        <f t="shared" si="1"/>
        <v>3</v>
      </c>
      <c r="G22" s="7">
        <f t="shared" si="2"/>
        <v>9</v>
      </c>
      <c r="H22" s="7">
        <f t="shared" si="3"/>
        <v>4</v>
      </c>
      <c r="J22" s="6">
        <v>1</v>
      </c>
      <c r="K22" s="6">
        <v>2</v>
      </c>
      <c r="L22" s="6">
        <v>3</v>
      </c>
      <c r="M22" s="6">
        <v>3</v>
      </c>
      <c r="N22" s="6">
        <v>2</v>
      </c>
      <c r="O22" s="6">
        <v>3</v>
      </c>
      <c r="P22" s="6">
        <v>2</v>
      </c>
      <c r="Q22" s="6">
        <v>1</v>
      </c>
      <c r="R22" s="6">
        <v>2</v>
      </c>
      <c r="S22" s="6">
        <v>2</v>
      </c>
      <c r="T22" s="6">
        <v>3</v>
      </c>
      <c r="U22" s="6">
        <v>2</v>
      </c>
      <c r="V22" s="6">
        <v>2</v>
      </c>
      <c r="W22" s="6">
        <v>2</v>
      </c>
      <c r="X22" s="6">
        <v>1</v>
      </c>
      <c r="Y22" s="6">
        <v>2</v>
      </c>
      <c r="Z22" s="6"/>
      <c r="AA22" s="6"/>
      <c r="AB22" s="6"/>
      <c r="AC22" s="6"/>
      <c r="AD22" s="6"/>
      <c r="AE22" s="6"/>
    </row>
    <row r="23" spans="1:31" ht="22.5" customHeight="1" thickBot="1">
      <c r="A23" s="32" t="s">
        <v>22</v>
      </c>
      <c r="B23" s="33"/>
      <c r="C23" s="33"/>
      <c r="D23" s="34"/>
      <c r="E23" s="7">
        <f t="shared" si="0"/>
        <v>1</v>
      </c>
      <c r="F23" s="7">
        <f t="shared" si="1"/>
        <v>3</v>
      </c>
      <c r="G23" s="7">
        <f t="shared" si="2"/>
        <v>7</v>
      </c>
      <c r="H23" s="7">
        <f t="shared" si="3"/>
        <v>5</v>
      </c>
      <c r="J23" s="6">
        <v>1</v>
      </c>
      <c r="K23" s="6">
        <v>2</v>
      </c>
      <c r="L23" s="6">
        <v>3</v>
      </c>
      <c r="M23" s="6">
        <v>3</v>
      </c>
      <c r="N23" s="6">
        <v>3</v>
      </c>
      <c r="O23" s="6">
        <v>2</v>
      </c>
      <c r="P23" s="6">
        <v>3</v>
      </c>
      <c r="Q23" s="6">
        <v>0</v>
      </c>
      <c r="R23" s="6">
        <v>3</v>
      </c>
      <c r="S23" s="6">
        <v>2</v>
      </c>
      <c r="T23" s="6">
        <v>1</v>
      </c>
      <c r="U23" s="6">
        <v>1</v>
      </c>
      <c r="V23" s="6">
        <v>2</v>
      </c>
      <c r="W23" s="6">
        <v>2</v>
      </c>
      <c r="X23" s="6">
        <v>2</v>
      </c>
      <c r="Y23" s="6">
        <v>2</v>
      </c>
      <c r="Z23" s="6"/>
      <c r="AA23" s="6"/>
      <c r="AB23" s="6"/>
      <c r="AC23" s="6"/>
      <c r="AD23" s="6"/>
      <c r="AE23" s="6"/>
    </row>
    <row r="24" spans="1:31" ht="30" customHeight="1" thickBot="1">
      <c r="A24" s="32" t="s">
        <v>23</v>
      </c>
      <c r="B24" s="33"/>
      <c r="C24" s="33"/>
      <c r="D24" s="34"/>
      <c r="E24" s="7">
        <f t="shared" si="0"/>
        <v>0</v>
      </c>
      <c r="F24" s="7">
        <f t="shared" si="1"/>
        <v>3</v>
      </c>
      <c r="G24" s="7">
        <f t="shared" si="2"/>
        <v>5</v>
      </c>
      <c r="H24" s="7">
        <f t="shared" si="3"/>
        <v>8</v>
      </c>
      <c r="J24" s="6">
        <v>3</v>
      </c>
      <c r="K24" s="6">
        <v>2</v>
      </c>
      <c r="L24" s="6">
        <v>3</v>
      </c>
      <c r="M24" s="6">
        <v>3</v>
      </c>
      <c r="N24" s="6">
        <v>3</v>
      </c>
      <c r="O24" s="6">
        <v>3</v>
      </c>
      <c r="P24" s="6">
        <v>2</v>
      </c>
      <c r="Q24" s="6">
        <v>1</v>
      </c>
      <c r="R24" s="6">
        <v>2</v>
      </c>
      <c r="S24" s="6">
        <v>3</v>
      </c>
      <c r="T24" s="6">
        <v>3</v>
      </c>
      <c r="U24" s="6">
        <v>2</v>
      </c>
      <c r="V24" s="6">
        <v>3</v>
      </c>
      <c r="W24" s="6">
        <v>1</v>
      </c>
      <c r="X24" s="6">
        <v>1</v>
      </c>
      <c r="Y24" s="6">
        <v>2</v>
      </c>
      <c r="Z24" s="6"/>
      <c r="AA24" s="6"/>
      <c r="AB24" s="6"/>
      <c r="AC24" s="6"/>
      <c r="AD24" s="6"/>
      <c r="AE24" s="6"/>
    </row>
    <row r="25" spans="1:31" ht="27.75" customHeight="1" thickBot="1">
      <c r="A25" s="32" t="s">
        <v>24</v>
      </c>
      <c r="B25" s="33"/>
      <c r="C25" s="33"/>
      <c r="D25" s="34"/>
      <c r="E25" s="7">
        <f t="shared" si="0"/>
        <v>8</v>
      </c>
      <c r="F25" s="7">
        <f t="shared" si="1"/>
        <v>4</v>
      </c>
      <c r="G25" s="7">
        <f t="shared" si="2"/>
        <v>3</v>
      </c>
      <c r="H25" s="7">
        <f t="shared" si="3"/>
        <v>1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3</v>
      </c>
      <c r="P25" s="6">
        <v>2</v>
      </c>
      <c r="Q25" s="6">
        <v>1</v>
      </c>
      <c r="R25" s="6">
        <v>1</v>
      </c>
      <c r="S25" s="6">
        <v>1</v>
      </c>
      <c r="T25" s="6">
        <v>2</v>
      </c>
      <c r="U25" s="6">
        <v>1</v>
      </c>
      <c r="V25" s="6">
        <v>0</v>
      </c>
      <c r="W25" s="6">
        <v>0</v>
      </c>
      <c r="X25" s="6">
        <v>2</v>
      </c>
      <c r="Y25" s="6">
        <v>0</v>
      </c>
      <c r="Z25" s="6"/>
      <c r="AA25" s="6"/>
      <c r="AB25" s="6"/>
      <c r="AC25" s="6"/>
      <c r="AD25" s="6"/>
      <c r="AE25" s="6"/>
    </row>
    <row r="26" spans="1:31" ht="22.5" customHeight="1" thickBot="1">
      <c r="A26" s="32" t="s">
        <v>25</v>
      </c>
      <c r="B26" s="33"/>
      <c r="C26" s="33"/>
      <c r="D26" s="34"/>
      <c r="E26" s="7">
        <f t="shared" si="0"/>
        <v>0</v>
      </c>
      <c r="F26" s="7">
        <f t="shared" si="1"/>
        <v>1</v>
      </c>
      <c r="G26" s="7">
        <f t="shared" si="2"/>
        <v>6</v>
      </c>
      <c r="H26" s="7">
        <f t="shared" si="3"/>
        <v>9</v>
      </c>
      <c r="J26" s="6">
        <v>2</v>
      </c>
      <c r="K26" s="6">
        <v>2</v>
      </c>
      <c r="L26" s="6">
        <v>3</v>
      </c>
      <c r="M26" s="6">
        <v>3</v>
      </c>
      <c r="N26" s="6">
        <v>3</v>
      </c>
      <c r="O26" s="6">
        <v>3</v>
      </c>
      <c r="P26" s="6">
        <v>3</v>
      </c>
      <c r="Q26" s="6">
        <v>2</v>
      </c>
      <c r="R26" s="6">
        <v>3</v>
      </c>
      <c r="S26" s="6">
        <v>3</v>
      </c>
      <c r="T26" s="6">
        <v>3</v>
      </c>
      <c r="U26" s="6">
        <v>3</v>
      </c>
      <c r="V26" s="6">
        <v>2</v>
      </c>
      <c r="W26" s="6">
        <v>2</v>
      </c>
      <c r="X26" s="6">
        <v>1</v>
      </c>
      <c r="Y26" s="6">
        <v>2</v>
      </c>
      <c r="Z26" s="6"/>
      <c r="AA26" s="6"/>
      <c r="AB26" s="6"/>
      <c r="AC26" s="6"/>
      <c r="AD26" s="6"/>
      <c r="AE26" s="6"/>
    </row>
    <row r="27" spans="1:31" ht="22.5" customHeight="1" thickBot="1">
      <c r="A27" s="32" t="s">
        <v>26</v>
      </c>
      <c r="B27" s="33"/>
      <c r="C27" s="33"/>
      <c r="D27" s="34"/>
      <c r="E27" s="7">
        <f t="shared" si="0"/>
        <v>0</v>
      </c>
      <c r="F27" s="7">
        <f t="shared" si="1"/>
        <v>1</v>
      </c>
      <c r="G27" s="7">
        <f t="shared" si="2"/>
        <v>6</v>
      </c>
      <c r="H27" s="7">
        <f t="shared" si="3"/>
        <v>9</v>
      </c>
      <c r="J27" s="6">
        <v>3</v>
      </c>
      <c r="K27" s="6">
        <v>2</v>
      </c>
      <c r="L27" s="6">
        <v>3</v>
      </c>
      <c r="M27" s="6">
        <v>3</v>
      </c>
      <c r="N27" s="6">
        <v>3</v>
      </c>
      <c r="O27" s="6">
        <v>3</v>
      </c>
      <c r="P27" s="6">
        <v>2</v>
      </c>
      <c r="Q27" s="6">
        <v>2</v>
      </c>
      <c r="R27" s="6">
        <v>2</v>
      </c>
      <c r="S27" s="6">
        <v>3</v>
      </c>
      <c r="T27" s="6">
        <v>3</v>
      </c>
      <c r="U27" s="6">
        <v>3</v>
      </c>
      <c r="V27" s="6">
        <v>2</v>
      </c>
      <c r="W27" s="6">
        <v>3</v>
      </c>
      <c r="X27" s="6">
        <v>1</v>
      </c>
      <c r="Y27" s="6">
        <v>2</v>
      </c>
      <c r="Z27" s="6"/>
      <c r="AA27" s="6"/>
      <c r="AB27" s="6"/>
      <c r="AC27" s="6"/>
      <c r="AD27" s="6"/>
      <c r="AE27" s="6"/>
    </row>
    <row r="28" spans="1:31" ht="22.5" customHeight="1" thickBot="1">
      <c r="A28" s="32" t="s">
        <v>27</v>
      </c>
      <c r="B28" s="33"/>
      <c r="C28" s="33"/>
      <c r="D28" s="34"/>
      <c r="E28" s="7">
        <f t="shared" si="0"/>
        <v>1</v>
      </c>
      <c r="F28" s="7">
        <f t="shared" si="1"/>
        <v>5</v>
      </c>
      <c r="G28" s="7">
        <f t="shared" si="2"/>
        <v>7</v>
      </c>
      <c r="H28" s="7">
        <f t="shared" si="3"/>
        <v>3</v>
      </c>
      <c r="J28" s="6">
        <v>1</v>
      </c>
      <c r="K28" s="6">
        <v>2</v>
      </c>
      <c r="L28" s="6">
        <v>2</v>
      </c>
      <c r="M28" s="6">
        <v>3</v>
      </c>
      <c r="N28" s="6">
        <v>3</v>
      </c>
      <c r="O28" s="6">
        <v>2</v>
      </c>
      <c r="P28" s="6">
        <v>2</v>
      </c>
      <c r="Q28" s="6">
        <v>0</v>
      </c>
      <c r="R28" s="6">
        <v>2</v>
      </c>
      <c r="S28" s="6">
        <v>3</v>
      </c>
      <c r="T28" s="6">
        <v>2</v>
      </c>
      <c r="U28" s="6">
        <v>1</v>
      </c>
      <c r="V28" s="6">
        <v>1</v>
      </c>
      <c r="W28" s="6">
        <v>1</v>
      </c>
      <c r="X28" s="6">
        <v>2</v>
      </c>
      <c r="Y28" s="6">
        <v>1</v>
      </c>
      <c r="Z28" s="6"/>
      <c r="AA28" s="6"/>
      <c r="AB28" s="6"/>
      <c r="AC28" s="6"/>
      <c r="AD28" s="6"/>
      <c r="AE28" s="6"/>
    </row>
    <row r="29" spans="1:31" ht="33.75" customHeight="1" thickBot="1">
      <c r="A29" s="32" t="s">
        <v>28</v>
      </c>
      <c r="B29" s="33"/>
      <c r="C29" s="33"/>
      <c r="D29" s="34"/>
      <c r="E29" s="7">
        <f t="shared" si="0"/>
        <v>1</v>
      </c>
      <c r="F29" s="7">
        <f t="shared" si="1"/>
        <v>2</v>
      </c>
      <c r="G29" s="7">
        <f t="shared" si="2"/>
        <v>8</v>
      </c>
      <c r="H29" s="7">
        <f t="shared" si="3"/>
        <v>5</v>
      </c>
      <c r="J29" s="6">
        <v>3</v>
      </c>
      <c r="K29" s="6">
        <v>2</v>
      </c>
      <c r="L29" s="6">
        <v>2</v>
      </c>
      <c r="M29" s="6">
        <v>3</v>
      </c>
      <c r="N29" s="6">
        <v>2</v>
      </c>
      <c r="O29" s="6">
        <v>3</v>
      </c>
      <c r="P29" s="6">
        <v>2</v>
      </c>
      <c r="Q29" s="6">
        <v>0</v>
      </c>
      <c r="R29" s="6">
        <v>2</v>
      </c>
      <c r="S29" s="6">
        <v>3</v>
      </c>
      <c r="T29" s="6">
        <v>3</v>
      </c>
      <c r="U29" s="6">
        <v>1</v>
      </c>
      <c r="V29" s="6">
        <v>1</v>
      </c>
      <c r="W29" s="6">
        <v>2</v>
      </c>
      <c r="X29" s="6">
        <v>2</v>
      </c>
      <c r="Y29" s="6">
        <v>2</v>
      </c>
      <c r="Z29" s="6"/>
      <c r="AA29" s="6"/>
      <c r="AB29" s="6"/>
      <c r="AC29" s="6"/>
      <c r="AD29" s="6"/>
      <c r="AE29" s="6"/>
    </row>
    <row r="30" spans="1:8" ht="13.5" thickBot="1">
      <c r="A30" s="28" t="s">
        <v>29</v>
      </c>
      <c r="B30" s="28"/>
      <c r="C30" s="28"/>
      <c r="D30" s="28"/>
      <c r="E30" s="28"/>
      <c r="F30" s="28"/>
      <c r="G30" s="28"/>
      <c r="H30" s="28"/>
    </row>
    <row r="31" spans="1:8" ht="19.5" thickBot="1">
      <c r="A31" s="29" t="s">
        <v>30</v>
      </c>
      <c r="B31" s="30"/>
      <c r="C31" s="30"/>
      <c r="D31" s="31"/>
      <c r="E31" s="35" t="s">
        <v>31</v>
      </c>
      <c r="F31" s="36"/>
      <c r="G31" s="35" t="s">
        <v>32</v>
      </c>
      <c r="H31" s="36"/>
    </row>
    <row r="32" spans="1:31" ht="22.5" customHeight="1" thickBot="1">
      <c r="A32" s="32" t="s">
        <v>33</v>
      </c>
      <c r="B32" s="33"/>
      <c r="C32" s="33"/>
      <c r="D32" s="34"/>
      <c r="E32" s="37">
        <f>COUNTIF(J32:AE32,"s")</f>
        <v>16</v>
      </c>
      <c r="F32" s="38"/>
      <c r="G32" s="37">
        <f>COUNTIF(J32:AE32,"n")</f>
        <v>0</v>
      </c>
      <c r="H32" s="38"/>
      <c r="J32" s="6" t="s">
        <v>56</v>
      </c>
      <c r="K32" s="6" t="s">
        <v>56</v>
      </c>
      <c r="L32" s="6" t="s">
        <v>56</v>
      </c>
      <c r="M32" s="6" t="s">
        <v>56</v>
      </c>
      <c r="N32" s="6" t="s">
        <v>56</v>
      </c>
      <c r="O32" s="6" t="s">
        <v>56</v>
      </c>
      <c r="P32" s="6" t="s">
        <v>56</v>
      </c>
      <c r="Q32" s="6" t="s">
        <v>56</v>
      </c>
      <c r="R32" s="6" t="s">
        <v>56</v>
      </c>
      <c r="S32" s="6" t="s">
        <v>56</v>
      </c>
      <c r="T32" s="6" t="s">
        <v>56</v>
      </c>
      <c r="U32" s="6" t="s">
        <v>56</v>
      </c>
      <c r="V32" s="6" t="s">
        <v>56</v>
      </c>
      <c r="W32" s="6" t="s">
        <v>56</v>
      </c>
      <c r="X32" s="6" t="s">
        <v>56</v>
      </c>
      <c r="Y32" s="6" t="s">
        <v>56</v>
      </c>
      <c r="Z32" s="6"/>
      <c r="AA32" s="6"/>
      <c r="AB32" s="6"/>
      <c r="AC32" s="6"/>
      <c r="AD32" s="6"/>
      <c r="AE32" s="6"/>
    </row>
    <row r="33" spans="1:31" ht="18.75" thickBot="1">
      <c r="A33" s="32" t="s">
        <v>34</v>
      </c>
      <c r="B33" s="33"/>
      <c r="C33" s="33"/>
      <c r="D33" s="34"/>
      <c r="E33" s="37">
        <f>COUNTIF(J33:AE33,"s")</f>
        <v>6</v>
      </c>
      <c r="F33" s="38"/>
      <c r="G33" s="37">
        <f>COUNTIF(J33:AE33,"n")</f>
        <v>10</v>
      </c>
      <c r="H33" s="38"/>
      <c r="J33" s="6" t="s">
        <v>57</v>
      </c>
      <c r="K33" s="6" t="s">
        <v>57</v>
      </c>
      <c r="L33" s="6" t="s">
        <v>56</v>
      </c>
      <c r="M33" s="6" t="s">
        <v>57</v>
      </c>
      <c r="N33" s="6" t="s">
        <v>56</v>
      </c>
      <c r="O33" s="6" t="s">
        <v>57</v>
      </c>
      <c r="P33" s="6" t="s">
        <v>57</v>
      </c>
      <c r="Q33" s="6" t="s">
        <v>56</v>
      </c>
      <c r="R33" s="6" t="s">
        <v>56</v>
      </c>
      <c r="S33" s="6" t="s">
        <v>57</v>
      </c>
      <c r="T33" s="6" t="s">
        <v>57</v>
      </c>
      <c r="U33" s="6" t="s">
        <v>57</v>
      </c>
      <c r="V33" s="6" t="s">
        <v>57</v>
      </c>
      <c r="W33" s="6" t="s">
        <v>56</v>
      </c>
      <c r="X33" s="6" t="s">
        <v>57</v>
      </c>
      <c r="Y33" s="6" t="s">
        <v>56</v>
      </c>
      <c r="Z33" s="6"/>
      <c r="AA33" s="6"/>
      <c r="AB33" s="6"/>
      <c r="AC33" s="6"/>
      <c r="AD33" s="6"/>
      <c r="AE33" s="6"/>
    </row>
    <row r="34" spans="1:31" ht="22.5" customHeight="1" thickBot="1">
      <c r="A34" s="32" t="s">
        <v>35</v>
      </c>
      <c r="B34" s="33"/>
      <c r="C34" s="33"/>
      <c r="D34" s="34"/>
      <c r="E34" s="37">
        <f>COUNTIF(J34:AE34,"s")</f>
        <v>15</v>
      </c>
      <c r="F34" s="38"/>
      <c r="G34" s="37">
        <f>COUNTIF(J34:AE34,"n")</f>
        <v>1</v>
      </c>
      <c r="H34" s="38"/>
      <c r="J34" s="6" t="s">
        <v>56</v>
      </c>
      <c r="K34" s="6" t="s">
        <v>56</v>
      </c>
      <c r="L34" s="6" t="s">
        <v>56</v>
      </c>
      <c r="M34" s="6" t="s">
        <v>56</v>
      </c>
      <c r="N34" s="6" t="s">
        <v>56</v>
      </c>
      <c r="O34" s="6" t="s">
        <v>57</v>
      </c>
      <c r="P34" s="6" t="s">
        <v>56</v>
      </c>
      <c r="Q34" s="6" t="s">
        <v>56</v>
      </c>
      <c r="R34" s="6" t="s">
        <v>56</v>
      </c>
      <c r="S34" s="6" t="s">
        <v>56</v>
      </c>
      <c r="T34" s="6" t="s">
        <v>56</v>
      </c>
      <c r="U34" s="6" t="s">
        <v>56</v>
      </c>
      <c r="V34" s="6" t="s">
        <v>56</v>
      </c>
      <c r="W34" s="6" t="s">
        <v>56</v>
      </c>
      <c r="X34" s="6" t="s">
        <v>56</v>
      </c>
      <c r="Y34" s="6" t="s">
        <v>56</v>
      </c>
      <c r="Z34" s="6"/>
      <c r="AA34" s="6"/>
      <c r="AB34" s="6"/>
      <c r="AC34" s="6"/>
      <c r="AD34" s="6"/>
      <c r="AE34" s="6"/>
    </row>
    <row r="35" spans="1:31" ht="22.5" customHeight="1" thickBot="1">
      <c r="A35" s="32" t="s">
        <v>36</v>
      </c>
      <c r="B35" s="33"/>
      <c r="C35" s="33"/>
      <c r="D35" s="34"/>
      <c r="E35" s="37">
        <f aca="true" t="shared" si="4" ref="E35:E42">COUNTIF(J35:AE35,"s")</f>
        <v>14</v>
      </c>
      <c r="F35" s="38"/>
      <c r="G35" s="37">
        <f aca="true" t="shared" si="5" ref="G35:G42">COUNTIF(J35:AE35,"n")</f>
        <v>2</v>
      </c>
      <c r="H35" s="38"/>
      <c r="J35" s="6" t="s">
        <v>56</v>
      </c>
      <c r="K35" s="6" t="s">
        <v>56</v>
      </c>
      <c r="L35" s="6" t="s">
        <v>56</v>
      </c>
      <c r="M35" s="6" t="s">
        <v>56</v>
      </c>
      <c r="N35" s="6" t="s">
        <v>56</v>
      </c>
      <c r="O35" s="6" t="s">
        <v>57</v>
      </c>
      <c r="P35" s="6" t="s">
        <v>56</v>
      </c>
      <c r="Q35" s="6" t="s">
        <v>56</v>
      </c>
      <c r="R35" s="6" t="s">
        <v>56</v>
      </c>
      <c r="S35" s="6" t="s">
        <v>56</v>
      </c>
      <c r="T35" s="6" t="s">
        <v>56</v>
      </c>
      <c r="U35" s="6" t="s">
        <v>57</v>
      </c>
      <c r="V35" s="6" t="s">
        <v>56</v>
      </c>
      <c r="W35" s="6" t="s">
        <v>56</v>
      </c>
      <c r="X35" s="6" t="s">
        <v>56</v>
      </c>
      <c r="Y35" s="6" t="s">
        <v>56</v>
      </c>
      <c r="Z35" s="6"/>
      <c r="AA35" s="6"/>
      <c r="AB35" s="6"/>
      <c r="AC35" s="6"/>
      <c r="AD35" s="6"/>
      <c r="AE35" s="6"/>
    </row>
    <row r="36" spans="1:31" ht="33.75" customHeight="1" thickBot="1">
      <c r="A36" s="32" t="s">
        <v>37</v>
      </c>
      <c r="B36" s="33"/>
      <c r="C36" s="33"/>
      <c r="D36" s="34"/>
      <c r="E36" s="37">
        <f t="shared" si="4"/>
        <v>12</v>
      </c>
      <c r="F36" s="38"/>
      <c r="G36" s="37">
        <f t="shared" si="5"/>
        <v>4</v>
      </c>
      <c r="H36" s="38"/>
      <c r="J36" s="6" t="s">
        <v>56</v>
      </c>
      <c r="K36" s="6" t="s">
        <v>56</v>
      </c>
      <c r="L36" s="6" t="s">
        <v>56</v>
      </c>
      <c r="M36" s="6" t="s">
        <v>56</v>
      </c>
      <c r="N36" s="6" t="s">
        <v>57</v>
      </c>
      <c r="O36" s="6" t="s">
        <v>57</v>
      </c>
      <c r="P36" s="6" t="s">
        <v>56</v>
      </c>
      <c r="Q36" s="6" t="s">
        <v>56</v>
      </c>
      <c r="R36" s="6" t="s">
        <v>57</v>
      </c>
      <c r="S36" s="6" t="s">
        <v>56</v>
      </c>
      <c r="T36" s="6" t="s">
        <v>56</v>
      </c>
      <c r="U36" s="6" t="s">
        <v>56</v>
      </c>
      <c r="V36" s="6" t="s">
        <v>56</v>
      </c>
      <c r="W36" s="6" t="s">
        <v>56</v>
      </c>
      <c r="X36" s="6" t="s">
        <v>56</v>
      </c>
      <c r="Y36" s="6" t="s">
        <v>57</v>
      </c>
      <c r="Z36" s="6"/>
      <c r="AA36" s="6"/>
      <c r="AB36" s="6"/>
      <c r="AC36" s="6"/>
      <c r="AD36" s="6"/>
      <c r="AE36" s="6"/>
    </row>
    <row r="37" spans="1:31" ht="22.5" customHeight="1" thickBot="1">
      <c r="A37" s="32" t="s">
        <v>38</v>
      </c>
      <c r="B37" s="33"/>
      <c r="C37" s="33"/>
      <c r="D37" s="34"/>
      <c r="E37" s="37">
        <f t="shared" si="4"/>
        <v>7</v>
      </c>
      <c r="F37" s="38"/>
      <c r="G37" s="37">
        <f t="shared" si="5"/>
        <v>9</v>
      </c>
      <c r="H37" s="38"/>
      <c r="J37" s="6" t="s">
        <v>57</v>
      </c>
      <c r="K37" s="6" t="s">
        <v>56</v>
      </c>
      <c r="L37" s="6" t="s">
        <v>56</v>
      </c>
      <c r="M37" s="6" t="s">
        <v>57</v>
      </c>
      <c r="N37" s="6" t="s">
        <v>57</v>
      </c>
      <c r="O37" s="6" t="s">
        <v>56</v>
      </c>
      <c r="P37" s="6" t="s">
        <v>56</v>
      </c>
      <c r="Q37" s="6" t="s">
        <v>56</v>
      </c>
      <c r="R37" s="6" t="s">
        <v>57</v>
      </c>
      <c r="S37" s="6" t="s">
        <v>56</v>
      </c>
      <c r="T37" s="6" t="s">
        <v>56</v>
      </c>
      <c r="U37" s="6" t="s">
        <v>57</v>
      </c>
      <c r="V37" s="6" t="s">
        <v>57</v>
      </c>
      <c r="W37" s="6" t="s">
        <v>57</v>
      </c>
      <c r="X37" s="6" t="s">
        <v>57</v>
      </c>
      <c r="Y37" s="6" t="s">
        <v>57</v>
      </c>
      <c r="Z37" s="6"/>
      <c r="AA37" s="6"/>
      <c r="AB37" s="6"/>
      <c r="AC37" s="6"/>
      <c r="AD37" s="6"/>
      <c r="AE37" s="6"/>
    </row>
    <row r="38" spans="1:31" ht="33.75" customHeight="1" thickBot="1">
      <c r="A38" s="32" t="s">
        <v>39</v>
      </c>
      <c r="B38" s="33"/>
      <c r="C38" s="33"/>
      <c r="D38" s="34"/>
      <c r="E38" s="37">
        <f t="shared" si="4"/>
        <v>16</v>
      </c>
      <c r="F38" s="38"/>
      <c r="G38" s="37">
        <f t="shared" si="5"/>
        <v>0</v>
      </c>
      <c r="H38" s="38"/>
      <c r="J38" s="6" t="s">
        <v>56</v>
      </c>
      <c r="K38" s="6" t="s">
        <v>56</v>
      </c>
      <c r="L38" s="6" t="s">
        <v>56</v>
      </c>
      <c r="M38" s="6" t="s">
        <v>56</v>
      </c>
      <c r="N38" s="6" t="s">
        <v>56</v>
      </c>
      <c r="O38" s="6" t="s">
        <v>56</v>
      </c>
      <c r="P38" s="6" t="s">
        <v>56</v>
      </c>
      <c r="Q38" s="6" t="s">
        <v>56</v>
      </c>
      <c r="R38" s="6" t="s">
        <v>56</v>
      </c>
      <c r="S38" s="6" t="s">
        <v>56</v>
      </c>
      <c r="T38" s="6" t="s">
        <v>56</v>
      </c>
      <c r="U38" s="6" t="s">
        <v>56</v>
      </c>
      <c r="V38" s="6" t="s">
        <v>56</v>
      </c>
      <c r="W38" s="6" t="s">
        <v>56</v>
      </c>
      <c r="X38" s="6" t="s">
        <v>56</v>
      </c>
      <c r="Y38" s="6" t="s">
        <v>56</v>
      </c>
      <c r="Z38" s="6"/>
      <c r="AA38" s="6"/>
      <c r="AB38" s="6"/>
      <c r="AC38" s="6"/>
      <c r="AD38" s="6"/>
      <c r="AE38" s="6"/>
    </row>
    <row r="39" spans="1:31" ht="22.5" customHeight="1" thickBot="1">
      <c r="A39" s="32" t="s">
        <v>40</v>
      </c>
      <c r="B39" s="33"/>
      <c r="C39" s="33"/>
      <c r="D39" s="34"/>
      <c r="E39" s="37">
        <f t="shared" si="4"/>
        <v>11</v>
      </c>
      <c r="F39" s="38"/>
      <c r="G39" s="37">
        <f t="shared" si="5"/>
        <v>3</v>
      </c>
      <c r="H39" s="38"/>
      <c r="J39" s="6"/>
      <c r="K39" s="6" t="s">
        <v>56</v>
      </c>
      <c r="L39" s="6" t="s">
        <v>56</v>
      </c>
      <c r="M39" s="6" t="s">
        <v>57</v>
      </c>
      <c r="N39" s="6" t="s">
        <v>56</v>
      </c>
      <c r="O39" s="6" t="s">
        <v>56</v>
      </c>
      <c r="P39" s="6" t="s">
        <v>56</v>
      </c>
      <c r="Q39" s="6" t="s">
        <v>56</v>
      </c>
      <c r="R39" s="6" t="s">
        <v>56</v>
      </c>
      <c r="S39" s="6" t="s">
        <v>56</v>
      </c>
      <c r="T39" s="6" t="s">
        <v>57</v>
      </c>
      <c r="U39" s="6" t="s">
        <v>57</v>
      </c>
      <c r="V39" s="6" t="s">
        <v>56</v>
      </c>
      <c r="W39" s="6" t="s">
        <v>56</v>
      </c>
      <c r="X39" s="6"/>
      <c r="Y39" s="6" t="s">
        <v>56</v>
      </c>
      <c r="Z39" s="6"/>
      <c r="AA39" s="6"/>
      <c r="AB39" s="6"/>
      <c r="AC39" s="6"/>
      <c r="AD39" s="6"/>
      <c r="AE39" s="6"/>
    </row>
    <row r="40" spans="1:31" ht="22.5" customHeight="1" thickBot="1">
      <c r="A40" s="32" t="s">
        <v>41</v>
      </c>
      <c r="B40" s="33"/>
      <c r="C40" s="33"/>
      <c r="D40" s="34"/>
      <c r="E40" s="37">
        <f t="shared" si="4"/>
        <v>5</v>
      </c>
      <c r="F40" s="38"/>
      <c r="G40" s="37">
        <f t="shared" si="5"/>
        <v>10</v>
      </c>
      <c r="H40" s="38"/>
      <c r="J40" s="6"/>
      <c r="K40" s="6" t="s">
        <v>57</v>
      </c>
      <c r="L40" s="6" t="s">
        <v>57</v>
      </c>
      <c r="M40" s="6" t="s">
        <v>57</v>
      </c>
      <c r="N40" s="6" t="s">
        <v>57</v>
      </c>
      <c r="O40" s="6" t="s">
        <v>56</v>
      </c>
      <c r="P40" s="6" t="s">
        <v>56</v>
      </c>
      <c r="Q40" s="6" t="s">
        <v>57</v>
      </c>
      <c r="R40" s="6" t="s">
        <v>57</v>
      </c>
      <c r="S40" s="6" t="s">
        <v>57</v>
      </c>
      <c r="T40" s="6" t="s">
        <v>57</v>
      </c>
      <c r="U40" s="6" t="s">
        <v>56</v>
      </c>
      <c r="V40" s="6" t="s">
        <v>56</v>
      </c>
      <c r="W40" s="6" t="s">
        <v>57</v>
      </c>
      <c r="X40" s="6" t="s">
        <v>56</v>
      </c>
      <c r="Y40" s="6" t="s">
        <v>57</v>
      </c>
      <c r="Z40" s="6"/>
      <c r="AA40" s="6"/>
      <c r="AB40" s="6"/>
      <c r="AC40" s="6"/>
      <c r="AD40" s="6"/>
      <c r="AE40" s="6"/>
    </row>
    <row r="41" spans="1:31" ht="22.5" customHeight="1" thickBot="1">
      <c r="A41" s="32" t="s">
        <v>42</v>
      </c>
      <c r="B41" s="33"/>
      <c r="C41" s="33"/>
      <c r="D41" s="34"/>
      <c r="E41" s="37">
        <f t="shared" si="4"/>
        <v>6</v>
      </c>
      <c r="F41" s="38"/>
      <c r="G41" s="37">
        <f t="shared" si="5"/>
        <v>10</v>
      </c>
      <c r="H41" s="38"/>
      <c r="J41" s="6" t="s">
        <v>56</v>
      </c>
      <c r="K41" s="6" t="s">
        <v>57</v>
      </c>
      <c r="L41" s="6" t="s">
        <v>57</v>
      </c>
      <c r="M41" s="6" t="s">
        <v>57</v>
      </c>
      <c r="N41" s="6" t="s">
        <v>57</v>
      </c>
      <c r="O41" s="6" t="s">
        <v>57</v>
      </c>
      <c r="P41" s="6" t="s">
        <v>56</v>
      </c>
      <c r="Q41" s="6" t="s">
        <v>56</v>
      </c>
      <c r="R41" s="6" t="s">
        <v>56</v>
      </c>
      <c r="S41" s="6" t="s">
        <v>56</v>
      </c>
      <c r="T41" s="6" t="s">
        <v>57</v>
      </c>
      <c r="U41" s="6" t="s">
        <v>57</v>
      </c>
      <c r="V41" s="6" t="s">
        <v>57</v>
      </c>
      <c r="W41" s="6" t="s">
        <v>57</v>
      </c>
      <c r="X41" s="6" t="s">
        <v>56</v>
      </c>
      <c r="Y41" s="6" t="s">
        <v>57</v>
      </c>
      <c r="Z41" s="6"/>
      <c r="AA41" s="6"/>
      <c r="AB41" s="6"/>
      <c r="AC41" s="6"/>
      <c r="AD41" s="6"/>
      <c r="AE41" s="6"/>
    </row>
    <row r="42" spans="1:31" ht="22.5" customHeight="1" thickBot="1">
      <c r="A42" s="32" t="s">
        <v>43</v>
      </c>
      <c r="B42" s="33"/>
      <c r="C42" s="33"/>
      <c r="D42" s="34"/>
      <c r="E42" s="37">
        <f t="shared" si="4"/>
        <v>3</v>
      </c>
      <c r="F42" s="38"/>
      <c r="G42" s="37">
        <f t="shared" si="5"/>
        <v>13</v>
      </c>
      <c r="H42" s="38"/>
      <c r="J42" s="6" t="s">
        <v>57</v>
      </c>
      <c r="K42" s="6" t="s">
        <v>57</v>
      </c>
      <c r="L42" s="6" t="s">
        <v>57</v>
      </c>
      <c r="M42" s="6" t="s">
        <v>57</v>
      </c>
      <c r="N42" s="6" t="s">
        <v>56</v>
      </c>
      <c r="O42" s="6" t="s">
        <v>57</v>
      </c>
      <c r="P42" s="6" t="s">
        <v>57</v>
      </c>
      <c r="Q42" s="6" t="s">
        <v>57</v>
      </c>
      <c r="R42" s="6" t="s">
        <v>56</v>
      </c>
      <c r="S42" s="6" t="s">
        <v>57</v>
      </c>
      <c r="T42" s="6" t="s">
        <v>57</v>
      </c>
      <c r="U42" s="6" t="s">
        <v>57</v>
      </c>
      <c r="V42" s="6" t="s">
        <v>57</v>
      </c>
      <c r="W42" s="6" t="s">
        <v>57</v>
      </c>
      <c r="X42" s="6" t="s">
        <v>57</v>
      </c>
      <c r="Y42" s="6" t="s">
        <v>56</v>
      </c>
      <c r="Z42" s="6"/>
      <c r="AA42" s="6"/>
      <c r="AB42" s="6"/>
      <c r="AC42" s="6"/>
      <c r="AD42" s="6"/>
      <c r="AE42" s="6"/>
    </row>
    <row r="43" spans="1:8" ht="36.75" customHeight="1" thickBot="1">
      <c r="A43" s="28" t="s">
        <v>44</v>
      </c>
      <c r="B43" s="28"/>
      <c r="C43" s="28"/>
      <c r="D43" s="28"/>
      <c r="E43" s="28"/>
      <c r="F43" s="28"/>
      <c r="G43" s="28"/>
      <c r="H43" s="28"/>
    </row>
    <row r="44" spans="1:8" ht="25.5" customHeight="1" thickBot="1">
      <c r="A44" s="29" t="s">
        <v>45</v>
      </c>
      <c r="B44" s="30"/>
      <c r="C44" s="30"/>
      <c r="D44" s="31"/>
      <c r="E44" s="8">
        <v>0</v>
      </c>
      <c r="F44" s="8">
        <v>1</v>
      </c>
      <c r="G44" s="8">
        <v>2</v>
      </c>
      <c r="H44" s="8">
        <v>3</v>
      </c>
    </row>
    <row r="45" spans="1:31" ht="22.5" customHeight="1" thickBot="1">
      <c r="A45" s="32" t="s">
        <v>46</v>
      </c>
      <c r="B45" s="33"/>
      <c r="C45" s="33"/>
      <c r="D45" s="34"/>
      <c r="E45" s="7">
        <f aca="true" t="shared" si="6" ref="E45:E54">COUNTIF(J45:AE45,"0")</f>
        <v>0</v>
      </c>
      <c r="F45" s="7">
        <f aca="true" t="shared" si="7" ref="F45:F54">COUNTIF(J45:AE45,"1")</f>
        <v>0</v>
      </c>
      <c r="G45" s="7">
        <f aca="true" t="shared" si="8" ref="G45:G54">COUNTIF(J45:AK45,"2")</f>
        <v>8</v>
      </c>
      <c r="H45" s="7">
        <f aca="true" t="shared" si="9" ref="H45:H54">COUNTIF(J45:AK45,"3")</f>
        <v>8</v>
      </c>
      <c r="J45" s="6">
        <v>3</v>
      </c>
      <c r="K45" s="6">
        <v>3</v>
      </c>
      <c r="L45" s="6">
        <v>3</v>
      </c>
      <c r="M45" s="6">
        <v>2</v>
      </c>
      <c r="N45" s="6">
        <v>3</v>
      </c>
      <c r="O45" s="6">
        <v>2</v>
      </c>
      <c r="P45" s="6">
        <v>2</v>
      </c>
      <c r="Q45" s="6">
        <v>3</v>
      </c>
      <c r="R45" s="6">
        <v>2</v>
      </c>
      <c r="S45" s="6">
        <v>2</v>
      </c>
      <c r="T45" s="6">
        <v>3</v>
      </c>
      <c r="U45" s="6">
        <v>2</v>
      </c>
      <c r="V45" s="6">
        <v>3</v>
      </c>
      <c r="W45" s="6">
        <v>2</v>
      </c>
      <c r="X45" s="6">
        <v>2</v>
      </c>
      <c r="Y45" s="6">
        <v>3</v>
      </c>
      <c r="Z45" s="6"/>
      <c r="AA45" s="6"/>
      <c r="AB45" s="6"/>
      <c r="AC45" s="6"/>
      <c r="AD45" s="6"/>
      <c r="AE45" s="6"/>
    </row>
    <row r="46" spans="1:31" ht="22.5" customHeight="1" thickBot="1">
      <c r="A46" s="32" t="s">
        <v>47</v>
      </c>
      <c r="B46" s="33"/>
      <c r="C46" s="33"/>
      <c r="D46" s="34"/>
      <c r="E46" s="7">
        <f t="shared" si="6"/>
        <v>0</v>
      </c>
      <c r="F46" s="7">
        <f t="shared" si="7"/>
        <v>4</v>
      </c>
      <c r="G46" s="7">
        <f t="shared" si="8"/>
        <v>7</v>
      </c>
      <c r="H46" s="7">
        <f t="shared" si="9"/>
        <v>5</v>
      </c>
      <c r="J46" s="6">
        <v>3</v>
      </c>
      <c r="K46" s="6">
        <v>2</v>
      </c>
      <c r="L46" s="6">
        <v>3</v>
      </c>
      <c r="M46" s="6">
        <v>2</v>
      </c>
      <c r="N46" s="6">
        <v>1</v>
      </c>
      <c r="O46" s="6">
        <v>1</v>
      </c>
      <c r="P46" s="6">
        <v>1</v>
      </c>
      <c r="Q46" s="6">
        <v>3</v>
      </c>
      <c r="R46" s="6">
        <v>2</v>
      </c>
      <c r="S46" s="6">
        <v>2</v>
      </c>
      <c r="T46" s="6">
        <v>1</v>
      </c>
      <c r="U46" s="6">
        <v>2</v>
      </c>
      <c r="V46" s="6">
        <v>2</v>
      </c>
      <c r="W46" s="6">
        <v>2</v>
      </c>
      <c r="X46" s="6">
        <v>3</v>
      </c>
      <c r="Y46" s="6">
        <v>3</v>
      </c>
      <c r="Z46" s="6"/>
      <c r="AA46" s="6"/>
      <c r="AB46" s="6"/>
      <c r="AC46" s="6"/>
      <c r="AD46" s="6"/>
      <c r="AE46" s="6"/>
    </row>
    <row r="47" spans="1:31" ht="19.5" thickBot="1">
      <c r="A47" s="32" t="s">
        <v>48</v>
      </c>
      <c r="B47" s="33"/>
      <c r="C47" s="33"/>
      <c r="D47" s="34"/>
      <c r="E47" s="7">
        <f t="shared" si="6"/>
        <v>1</v>
      </c>
      <c r="F47" s="7">
        <f t="shared" si="7"/>
        <v>4</v>
      </c>
      <c r="G47" s="7">
        <f t="shared" si="8"/>
        <v>5</v>
      </c>
      <c r="H47" s="7">
        <f t="shared" si="9"/>
        <v>6</v>
      </c>
      <c r="J47" s="6">
        <v>0</v>
      </c>
      <c r="K47" s="6">
        <v>2</v>
      </c>
      <c r="L47" s="6">
        <v>3</v>
      </c>
      <c r="M47" s="6">
        <v>1</v>
      </c>
      <c r="N47" s="6">
        <v>3</v>
      </c>
      <c r="O47" s="6">
        <v>1</v>
      </c>
      <c r="P47" s="6">
        <v>1</v>
      </c>
      <c r="Q47" s="6">
        <v>3</v>
      </c>
      <c r="R47" s="6">
        <v>2</v>
      </c>
      <c r="S47" s="6">
        <v>3</v>
      </c>
      <c r="T47" s="6">
        <v>2</v>
      </c>
      <c r="U47" s="6">
        <v>3</v>
      </c>
      <c r="V47" s="6">
        <v>2</v>
      </c>
      <c r="W47" s="6">
        <v>1</v>
      </c>
      <c r="X47" s="6">
        <v>2</v>
      </c>
      <c r="Y47" s="6">
        <v>3</v>
      </c>
      <c r="Z47" s="6"/>
      <c r="AA47" s="6"/>
      <c r="AB47" s="6"/>
      <c r="AC47" s="6"/>
      <c r="AD47" s="6"/>
      <c r="AE47" s="6"/>
    </row>
    <row r="48" spans="1:31" ht="19.5" thickBot="1">
      <c r="A48" s="32" t="s">
        <v>49</v>
      </c>
      <c r="B48" s="33"/>
      <c r="C48" s="33"/>
      <c r="D48" s="34"/>
      <c r="E48" s="7">
        <f t="shared" si="6"/>
        <v>2</v>
      </c>
      <c r="F48" s="7">
        <f t="shared" si="7"/>
        <v>7</v>
      </c>
      <c r="G48" s="7">
        <f t="shared" si="8"/>
        <v>3</v>
      </c>
      <c r="H48" s="7">
        <f t="shared" si="9"/>
        <v>4</v>
      </c>
      <c r="J48" s="6">
        <v>0</v>
      </c>
      <c r="K48" s="6">
        <v>1</v>
      </c>
      <c r="L48" s="6">
        <v>3</v>
      </c>
      <c r="M48" s="6">
        <v>1</v>
      </c>
      <c r="N48" s="6">
        <v>2</v>
      </c>
      <c r="O48" s="6">
        <v>1</v>
      </c>
      <c r="P48" s="6">
        <v>2</v>
      </c>
      <c r="Q48" s="6">
        <v>3</v>
      </c>
      <c r="R48" s="6">
        <v>1</v>
      </c>
      <c r="S48" s="6">
        <v>1</v>
      </c>
      <c r="T48" s="6">
        <v>1</v>
      </c>
      <c r="U48" s="6">
        <v>3</v>
      </c>
      <c r="V48" s="6">
        <v>0</v>
      </c>
      <c r="W48" s="6">
        <v>1</v>
      </c>
      <c r="X48" s="6">
        <v>2</v>
      </c>
      <c r="Y48" s="6">
        <v>3</v>
      </c>
      <c r="Z48" s="6"/>
      <c r="AA48" s="6"/>
      <c r="AB48" s="6"/>
      <c r="AC48" s="6"/>
      <c r="AD48" s="6"/>
      <c r="AE48" s="6"/>
    </row>
    <row r="49" spans="1:31" ht="22.5" customHeight="1" thickBot="1">
      <c r="A49" s="32" t="s">
        <v>50</v>
      </c>
      <c r="B49" s="33"/>
      <c r="C49" s="33"/>
      <c r="D49" s="34"/>
      <c r="E49" s="7">
        <f t="shared" si="6"/>
        <v>1</v>
      </c>
      <c r="F49" s="7">
        <f t="shared" si="7"/>
        <v>4</v>
      </c>
      <c r="G49" s="7">
        <f t="shared" si="8"/>
        <v>5</v>
      </c>
      <c r="H49" s="7">
        <f t="shared" si="9"/>
        <v>6</v>
      </c>
      <c r="J49" s="6">
        <v>1</v>
      </c>
      <c r="K49" s="6">
        <v>1</v>
      </c>
      <c r="L49" s="6">
        <v>3</v>
      </c>
      <c r="M49" s="6">
        <v>3</v>
      </c>
      <c r="N49" s="6">
        <v>2</v>
      </c>
      <c r="O49" s="6">
        <v>3</v>
      </c>
      <c r="P49" s="6">
        <v>2</v>
      </c>
      <c r="Q49" s="6">
        <v>2</v>
      </c>
      <c r="R49" s="6">
        <v>2</v>
      </c>
      <c r="S49" s="6">
        <v>2</v>
      </c>
      <c r="T49" s="6">
        <v>3</v>
      </c>
      <c r="U49" s="6">
        <v>1</v>
      </c>
      <c r="V49" s="6">
        <v>0</v>
      </c>
      <c r="W49" s="6">
        <v>1</v>
      </c>
      <c r="X49" s="6">
        <v>3</v>
      </c>
      <c r="Y49" s="6">
        <v>3</v>
      </c>
      <c r="Z49" s="6"/>
      <c r="AA49" s="6"/>
      <c r="AB49" s="6"/>
      <c r="AC49" s="6"/>
      <c r="AD49" s="6"/>
      <c r="AE49" s="6"/>
    </row>
    <row r="50" spans="1:31" ht="19.5" thickBot="1">
      <c r="A50" s="32" t="s">
        <v>51</v>
      </c>
      <c r="B50" s="33"/>
      <c r="C50" s="33"/>
      <c r="D50" s="34"/>
      <c r="E50" s="7">
        <f t="shared" si="6"/>
        <v>1</v>
      </c>
      <c r="F50" s="7">
        <f t="shared" si="7"/>
        <v>2</v>
      </c>
      <c r="G50" s="7">
        <f t="shared" si="8"/>
        <v>7</v>
      </c>
      <c r="H50" s="7">
        <f t="shared" si="9"/>
        <v>6</v>
      </c>
      <c r="J50" s="6">
        <v>2</v>
      </c>
      <c r="K50" s="6">
        <v>2</v>
      </c>
      <c r="L50" s="6">
        <v>3</v>
      </c>
      <c r="M50" s="6">
        <v>3</v>
      </c>
      <c r="N50" s="6">
        <v>2</v>
      </c>
      <c r="O50" s="6">
        <v>3</v>
      </c>
      <c r="P50" s="6">
        <v>2</v>
      </c>
      <c r="Q50" s="6">
        <v>2</v>
      </c>
      <c r="R50" s="6">
        <v>2</v>
      </c>
      <c r="S50" s="6">
        <v>3</v>
      </c>
      <c r="T50" s="6">
        <v>3</v>
      </c>
      <c r="U50" s="6">
        <v>1</v>
      </c>
      <c r="V50" s="6">
        <v>0</v>
      </c>
      <c r="W50" s="6">
        <v>1</v>
      </c>
      <c r="X50" s="6">
        <v>3</v>
      </c>
      <c r="Y50" s="6">
        <v>2</v>
      </c>
      <c r="Z50" s="6"/>
      <c r="AA50" s="6"/>
      <c r="AB50" s="6"/>
      <c r="AC50" s="6"/>
      <c r="AD50" s="6"/>
      <c r="AE50" s="6"/>
    </row>
    <row r="51" spans="1:31" ht="19.5" thickBot="1">
      <c r="A51" s="32" t="s">
        <v>52</v>
      </c>
      <c r="B51" s="33"/>
      <c r="C51" s="33"/>
      <c r="D51" s="34"/>
      <c r="E51" s="7">
        <f t="shared" si="6"/>
        <v>3</v>
      </c>
      <c r="F51" s="7">
        <f t="shared" si="7"/>
        <v>1</v>
      </c>
      <c r="G51" s="7">
        <f t="shared" si="8"/>
        <v>3</v>
      </c>
      <c r="H51" s="7">
        <f t="shared" si="9"/>
        <v>8</v>
      </c>
      <c r="J51" s="6">
        <v>0</v>
      </c>
      <c r="K51" s="6">
        <v>2</v>
      </c>
      <c r="L51" s="6">
        <v>3</v>
      </c>
      <c r="M51" s="6">
        <v>2</v>
      </c>
      <c r="N51" s="6">
        <v>2</v>
      </c>
      <c r="O51" s="6">
        <v>3</v>
      </c>
      <c r="P51" s="6">
        <v>3</v>
      </c>
      <c r="Q51" s="6">
        <v>3</v>
      </c>
      <c r="R51" s="6">
        <v>3</v>
      </c>
      <c r="S51" s="6">
        <v>3</v>
      </c>
      <c r="T51" s="6">
        <v>3</v>
      </c>
      <c r="U51" s="6">
        <v>3</v>
      </c>
      <c r="V51" s="6">
        <v>0</v>
      </c>
      <c r="W51" s="6">
        <v>1</v>
      </c>
      <c r="X51" s="6"/>
      <c r="Y51" s="6">
        <v>0</v>
      </c>
      <c r="Z51" s="6"/>
      <c r="AA51" s="6"/>
      <c r="AB51" s="6"/>
      <c r="AC51" s="6"/>
      <c r="AD51" s="6"/>
      <c r="AE51" s="6"/>
    </row>
    <row r="52" spans="1:31" ht="22.5" customHeight="1" thickBot="1">
      <c r="A52" s="32" t="s">
        <v>53</v>
      </c>
      <c r="B52" s="33"/>
      <c r="C52" s="33"/>
      <c r="D52" s="34"/>
      <c r="E52" s="7">
        <f t="shared" si="6"/>
        <v>3</v>
      </c>
      <c r="F52" s="7">
        <f t="shared" si="7"/>
        <v>1</v>
      </c>
      <c r="G52" s="7">
        <f t="shared" si="8"/>
        <v>3</v>
      </c>
      <c r="H52" s="7">
        <f t="shared" si="9"/>
        <v>9</v>
      </c>
      <c r="J52" s="6">
        <v>2</v>
      </c>
      <c r="K52" s="6">
        <v>2</v>
      </c>
      <c r="L52" s="6">
        <v>3</v>
      </c>
      <c r="M52" s="6">
        <v>3</v>
      </c>
      <c r="N52" s="6">
        <v>3</v>
      </c>
      <c r="O52" s="6">
        <v>3</v>
      </c>
      <c r="P52" s="6">
        <v>3</v>
      </c>
      <c r="Q52" s="6">
        <v>0</v>
      </c>
      <c r="R52" s="6">
        <v>3</v>
      </c>
      <c r="S52" s="6">
        <v>2</v>
      </c>
      <c r="T52" s="6">
        <v>3</v>
      </c>
      <c r="U52" s="6">
        <v>3</v>
      </c>
      <c r="V52" s="6">
        <v>0</v>
      </c>
      <c r="W52" s="6">
        <v>1</v>
      </c>
      <c r="X52" s="6">
        <v>3</v>
      </c>
      <c r="Y52" s="6">
        <v>0</v>
      </c>
      <c r="Z52" s="6"/>
      <c r="AA52" s="6"/>
      <c r="AB52" s="6"/>
      <c r="AC52" s="6"/>
      <c r="AD52" s="6"/>
      <c r="AE52" s="6"/>
    </row>
    <row r="53" spans="1:31" ht="22.5" customHeight="1" thickBot="1">
      <c r="A53" s="32" t="s">
        <v>54</v>
      </c>
      <c r="B53" s="33"/>
      <c r="C53" s="33"/>
      <c r="D53" s="34"/>
      <c r="E53" s="7">
        <f t="shared" si="6"/>
        <v>2</v>
      </c>
      <c r="F53" s="7">
        <f t="shared" si="7"/>
        <v>2</v>
      </c>
      <c r="G53" s="7">
        <f t="shared" si="8"/>
        <v>2</v>
      </c>
      <c r="H53" s="7">
        <f t="shared" si="9"/>
        <v>10</v>
      </c>
      <c r="J53" s="6">
        <v>3</v>
      </c>
      <c r="K53" s="6">
        <v>1</v>
      </c>
      <c r="L53" s="6">
        <v>3</v>
      </c>
      <c r="M53" s="6">
        <v>3</v>
      </c>
      <c r="N53" s="6">
        <v>3</v>
      </c>
      <c r="O53" s="6">
        <v>3</v>
      </c>
      <c r="P53" s="6">
        <v>3</v>
      </c>
      <c r="Q53" s="6">
        <v>0</v>
      </c>
      <c r="R53" s="6">
        <v>3</v>
      </c>
      <c r="S53" s="6">
        <v>1</v>
      </c>
      <c r="T53" s="6">
        <v>3</v>
      </c>
      <c r="U53" s="6">
        <v>3</v>
      </c>
      <c r="V53" s="6">
        <v>0</v>
      </c>
      <c r="W53" s="6">
        <v>2</v>
      </c>
      <c r="X53" s="6">
        <v>3</v>
      </c>
      <c r="Y53" s="6">
        <v>2</v>
      </c>
      <c r="Z53" s="6"/>
      <c r="AA53" s="6"/>
      <c r="AB53" s="6"/>
      <c r="AC53" s="6"/>
      <c r="AD53" s="6"/>
      <c r="AE53" s="6"/>
    </row>
    <row r="54" spans="1:31" ht="22.5" customHeight="1" thickBot="1">
      <c r="A54" s="32" t="s">
        <v>55</v>
      </c>
      <c r="B54" s="33"/>
      <c r="C54" s="33"/>
      <c r="D54" s="34"/>
      <c r="E54" s="7">
        <f t="shared" si="6"/>
        <v>3</v>
      </c>
      <c r="F54" s="7">
        <f t="shared" si="7"/>
        <v>3</v>
      </c>
      <c r="G54" s="7">
        <f t="shared" si="8"/>
        <v>2</v>
      </c>
      <c r="H54" s="7">
        <f t="shared" si="9"/>
        <v>8</v>
      </c>
      <c r="J54" s="6">
        <v>0</v>
      </c>
      <c r="K54" s="6">
        <v>1</v>
      </c>
      <c r="L54" s="6">
        <v>3</v>
      </c>
      <c r="M54" s="6">
        <v>3</v>
      </c>
      <c r="N54" s="6">
        <v>3</v>
      </c>
      <c r="O54" s="6">
        <v>2</v>
      </c>
      <c r="P54" s="6">
        <v>3</v>
      </c>
      <c r="Q54" s="6">
        <v>0</v>
      </c>
      <c r="R54" s="6">
        <v>3</v>
      </c>
      <c r="S54" s="6">
        <v>2</v>
      </c>
      <c r="T54" s="6">
        <v>1</v>
      </c>
      <c r="U54" s="6">
        <v>1</v>
      </c>
      <c r="V54" s="6">
        <v>0</v>
      </c>
      <c r="W54" s="6">
        <v>3</v>
      </c>
      <c r="X54" s="6">
        <v>3</v>
      </c>
      <c r="Y54" s="6">
        <v>3</v>
      </c>
      <c r="Z54" s="6"/>
      <c r="AA54" s="6"/>
      <c r="AB54" s="6"/>
      <c r="AC54" s="6"/>
      <c r="AD54" s="6"/>
      <c r="AE54" s="6"/>
    </row>
    <row r="55" spans="10:31" ht="12.75"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</row>
  </sheetData>
  <mergeCells count="72">
    <mergeCell ref="A47:D47"/>
    <mergeCell ref="A52:D52"/>
    <mergeCell ref="A53:D53"/>
    <mergeCell ref="A54:D54"/>
    <mergeCell ref="A48:D48"/>
    <mergeCell ref="A49:D49"/>
    <mergeCell ref="A50:D50"/>
    <mergeCell ref="A51:D51"/>
    <mergeCell ref="A43:H43"/>
    <mergeCell ref="A44:D44"/>
    <mergeCell ref="A45:D45"/>
    <mergeCell ref="A46:D46"/>
    <mergeCell ref="A41:D41"/>
    <mergeCell ref="E41:F41"/>
    <mergeCell ref="G41:H41"/>
    <mergeCell ref="A42:D42"/>
    <mergeCell ref="E42:F42"/>
    <mergeCell ref="G42:H42"/>
    <mergeCell ref="A39:D39"/>
    <mergeCell ref="E39:F39"/>
    <mergeCell ref="G39:H39"/>
    <mergeCell ref="A40:D40"/>
    <mergeCell ref="E40:F40"/>
    <mergeCell ref="G40:H40"/>
    <mergeCell ref="A37:D37"/>
    <mergeCell ref="E37:F37"/>
    <mergeCell ref="G37:H37"/>
    <mergeCell ref="A38:D38"/>
    <mergeCell ref="E38:F38"/>
    <mergeCell ref="G38:H38"/>
    <mergeCell ref="A35:D35"/>
    <mergeCell ref="E35:F35"/>
    <mergeCell ref="G35:H35"/>
    <mergeCell ref="A36:D36"/>
    <mergeCell ref="E36:F36"/>
    <mergeCell ref="G36:H36"/>
    <mergeCell ref="A33:D33"/>
    <mergeCell ref="E33:F33"/>
    <mergeCell ref="G33:H33"/>
    <mergeCell ref="A34:D34"/>
    <mergeCell ref="E34:F34"/>
    <mergeCell ref="G34:H34"/>
    <mergeCell ref="A31:D31"/>
    <mergeCell ref="E31:F31"/>
    <mergeCell ref="G31:H31"/>
    <mergeCell ref="A32:D32"/>
    <mergeCell ref="E32:F32"/>
    <mergeCell ref="G32:H32"/>
    <mergeCell ref="A27:D27"/>
    <mergeCell ref="A28:D28"/>
    <mergeCell ref="A29:D29"/>
    <mergeCell ref="A30:H30"/>
    <mergeCell ref="A23:D23"/>
    <mergeCell ref="A24:D24"/>
    <mergeCell ref="A25:D25"/>
    <mergeCell ref="A26:D26"/>
    <mergeCell ref="A19:D19"/>
    <mergeCell ref="A20:D20"/>
    <mergeCell ref="A21:D21"/>
    <mergeCell ref="A22:D22"/>
    <mergeCell ref="A15:D15"/>
    <mergeCell ref="A16:D16"/>
    <mergeCell ref="A17:D17"/>
    <mergeCell ref="A18:D18"/>
    <mergeCell ref="A11:D11"/>
    <mergeCell ref="A12:D12"/>
    <mergeCell ref="A13:D13"/>
    <mergeCell ref="A14:D14"/>
    <mergeCell ref="A5:H5"/>
    <mergeCell ref="A8:H8"/>
    <mergeCell ref="A9:D9"/>
    <mergeCell ref="A10:D1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94"/>
  <sheetViews>
    <sheetView tabSelected="1" workbookViewId="0" topLeftCell="A1">
      <selection activeCell="B90" sqref="B90"/>
    </sheetView>
  </sheetViews>
  <sheetFormatPr defaultColWidth="9.140625" defaultRowHeight="12.75"/>
  <cols>
    <col min="1" max="1" width="7.7109375" style="0" customWidth="1"/>
    <col min="2" max="2" width="38.421875" style="0" customWidth="1"/>
    <col min="9" max="33" width="2.7109375" style="0" customWidth="1"/>
  </cols>
  <sheetData>
    <row r="1" spans="1:4" ht="18">
      <c r="A1" s="22" t="str">
        <f>Monitoraggio!A1</f>
        <v>CORSO/PROVINCIA: </v>
      </c>
      <c r="C1" s="22" t="str">
        <f>Monitoraggio!B1</f>
        <v>Montebelluna (TV)</v>
      </c>
      <c r="D1" s="23"/>
    </row>
    <row r="2" spans="1:4" ht="18">
      <c r="A2" s="22" t="str">
        <f>Monitoraggio!A2</f>
        <v>DIRETTORE: </v>
      </c>
      <c r="C2" s="22" t="str">
        <f>Monitoraggio!B2</f>
        <v>Camillo Scibilia</v>
      </c>
      <c r="D2" s="23"/>
    </row>
    <row r="3" spans="1:4" ht="18">
      <c r="A3" s="22" t="str">
        <f>Monitoraggio!A3</f>
        <v>TUTOR: </v>
      </c>
      <c r="C3" s="22" t="str">
        <f>Monitoraggio!B3</f>
        <v>Salvatore Amato</v>
      </c>
      <c r="D3" s="23"/>
    </row>
    <row r="5" ht="13.5" thickBot="1">
      <c r="A5" s="10" t="s">
        <v>62</v>
      </c>
    </row>
    <row r="6" spans="1:9" ht="21.75" thickBot="1">
      <c r="A6" s="39" t="s">
        <v>63</v>
      </c>
      <c r="B6" s="40"/>
      <c r="C6" s="12" t="s">
        <v>64</v>
      </c>
      <c r="D6" s="12" t="s">
        <v>65</v>
      </c>
      <c r="E6" s="12" t="s">
        <v>66</v>
      </c>
      <c r="F6" s="12" t="s">
        <v>77</v>
      </c>
      <c r="G6" s="13" t="s">
        <v>67</v>
      </c>
      <c r="I6" s="24" t="s">
        <v>58</v>
      </c>
    </row>
    <row r="7" spans="1:33" ht="23.25" thickBot="1">
      <c r="A7" s="14">
        <v>1</v>
      </c>
      <c r="B7" s="15" t="s">
        <v>68</v>
      </c>
      <c r="C7" s="20">
        <f>COUNTIF(I7:AG7,"m")</f>
        <v>0</v>
      </c>
      <c r="D7" s="20">
        <f>COUNTIF(I7:AG7,"t")</f>
        <v>0</v>
      </c>
      <c r="E7" s="20">
        <f>COUNTIF(I7:AG7,"s")</f>
        <v>7</v>
      </c>
      <c r="F7" s="20">
        <f>COUNTIF(I7:AG7,"q")</f>
        <v>9</v>
      </c>
      <c r="G7" s="21">
        <f>SUM(C7:F7)</f>
        <v>16</v>
      </c>
      <c r="I7" s="4" t="s">
        <v>56</v>
      </c>
      <c r="J7" s="4" t="s">
        <v>56</v>
      </c>
      <c r="K7" s="4" t="s">
        <v>127</v>
      </c>
      <c r="L7" s="4" t="s">
        <v>127</v>
      </c>
      <c r="M7" s="4" t="s">
        <v>56</v>
      </c>
      <c r="N7" s="4" t="s">
        <v>127</v>
      </c>
      <c r="O7" s="4" t="s">
        <v>56</v>
      </c>
      <c r="P7" s="4" t="s">
        <v>127</v>
      </c>
      <c r="Q7" s="4" t="s">
        <v>56</v>
      </c>
      <c r="R7" s="4" t="s">
        <v>127</v>
      </c>
      <c r="S7" s="4" t="s">
        <v>56</v>
      </c>
      <c r="T7" s="4" t="s">
        <v>127</v>
      </c>
      <c r="U7" s="4" t="s">
        <v>127</v>
      </c>
      <c r="V7" s="4" t="s">
        <v>127</v>
      </c>
      <c r="W7" s="4" t="s">
        <v>127</v>
      </c>
      <c r="X7" s="4" t="s">
        <v>56</v>
      </c>
      <c r="Y7" s="4"/>
      <c r="Z7" s="4"/>
      <c r="AA7" s="4"/>
      <c r="AB7" s="4"/>
      <c r="AC7" s="4"/>
      <c r="AD7" s="4"/>
      <c r="AE7" s="4"/>
      <c r="AF7" s="4"/>
      <c r="AG7" s="4"/>
    </row>
    <row r="8" spans="1:33" ht="23.25" thickBot="1">
      <c r="A8" s="14">
        <v>2</v>
      </c>
      <c r="B8" s="15" t="s">
        <v>69</v>
      </c>
      <c r="C8" s="20">
        <f aca="true" t="shared" si="0" ref="C8:C14">COUNTIF(I8:AG8,"m")</f>
        <v>0</v>
      </c>
      <c r="D8" s="20">
        <f aca="true" t="shared" si="1" ref="D8:D14">COUNTIF(I8:AG8,"t")</f>
        <v>7</v>
      </c>
      <c r="E8" s="20">
        <f aca="true" t="shared" si="2" ref="E8:E14">COUNTIF(I8:AG8,"s")</f>
        <v>6</v>
      </c>
      <c r="F8" s="20">
        <f aca="true" t="shared" si="3" ref="F8:F14">COUNTIF(I8:AG8,"q")</f>
        <v>3</v>
      </c>
      <c r="G8" s="21">
        <f aca="true" t="shared" si="4" ref="G8:G14">SUM(C8:F8)</f>
        <v>16</v>
      </c>
      <c r="I8" s="4" t="s">
        <v>128</v>
      </c>
      <c r="J8" s="4" t="s">
        <v>128</v>
      </c>
      <c r="K8" s="4" t="s">
        <v>127</v>
      </c>
      <c r="L8" s="4" t="s">
        <v>127</v>
      </c>
      <c r="M8" s="4" t="s">
        <v>56</v>
      </c>
      <c r="N8" s="4" t="s">
        <v>56</v>
      </c>
      <c r="O8" s="4" t="s">
        <v>128</v>
      </c>
      <c r="P8" s="4" t="s">
        <v>56</v>
      </c>
      <c r="Q8" s="4" t="s">
        <v>56</v>
      </c>
      <c r="R8" s="4" t="s">
        <v>127</v>
      </c>
      <c r="S8" s="4" t="s">
        <v>128</v>
      </c>
      <c r="T8" s="4" t="s">
        <v>128</v>
      </c>
      <c r="U8" s="4" t="s">
        <v>128</v>
      </c>
      <c r="V8" s="4" t="s">
        <v>128</v>
      </c>
      <c r="W8" s="4" t="s">
        <v>56</v>
      </c>
      <c r="X8" s="4" t="s">
        <v>56</v>
      </c>
      <c r="Y8" s="4"/>
      <c r="Z8" s="4"/>
      <c r="AA8" s="4"/>
      <c r="AB8" s="4"/>
      <c r="AC8" s="4"/>
      <c r="AD8" s="4"/>
      <c r="AE8" s="4"/>
      <c r="AF8" s="4"/>
      <c r="AG8" s="4"/>
    </row>
    <row r="9" spans="1:33" ht="18.75" thickBot="1">
      <c r="A9" s="18">
        <v>3</v>
      </c>
      <c r="B9" s="18" t="s">
        <v>70</v>
      </c>
      <c r="C9" s="20">
        <f t="shared" si="0"/>
        <v>0</v>
      </c>
      <c r="D9" s="20">
        <f t="shared" si="1"/>
        <v>7</v>
      </c>
      <c r="E9" s="20">
        <f t="shared" si="2"/>
        <v>4</v>
      </c>
      <c r="F9" s="20">
        <f t="shared" si="3"/>
        <v>5</v>
      </c>
      <c r="G9" s="21">
        <f t="shared" si="4"/>
        <v>16</v>
      </c>
      <c r="I9" s="4" t="s">
        <v>128</v>
      </c>
      <c r="J9" s="4" t="s">
        <v>56</v>
      </c>
      <c r="K9" s="4" t="s">
        <v>127</v>
      </c>
      <c r="L9" s="4" t="s">
        <v>128</v>
      </c>
      <c r="M9" s="4" t="s">
        <v>128</v>
      </c>
      <c r="N9" s="4" t="s">
        <v>56</v>
      </c>
      <c r="O9" s="4" t="s">
        <v>127</v>
      </c>
      <c r="P9" s="4" t="s">
        <v>56</v>
      </c>
      <c r="Q9" s="4" t="s">
        <v>128</v>
      </c>
      <c r="R9" s="4" t="s">
        <v>127</v>
      </c>
      <c r="S9" s="4" t="s">
        <v>127</v>
      </c>
      <c r="T9" s="4" t="s">
        <v>56</v>
      </c>
      <c r="U9" s="4" t="s">
        <v>128</v>
      </c>
      <c r="V9" s="4" t="s">
        <v>128</v>
      </c>
      <c r="W9" s="4" t="s">
        <v>127</v>
      </c>
      <c r="X9" s="4" t="s">
        <v>128</v>
      </c>
      <c r="Y9" s="4"/>
      <c r="Z9" s="4"/>
      <c r="AA9" s="4"/>
      <c r="AB9" s="4"/>
      <c r="AC9" s="4"/>
      <c r="AD9" s="4"/>
      <c r="AE9" s="4"/>
      <c r="AF9" s="4"/>
      <c r="AG9" s="4"/>
    </row>
    <row r="10" spans="1:33" ht="18.75" thickBot="1">
      <c r="A10" s="18">
        <v>4</v>
      </c>
      <c r="B10" s="18" t="s">
        <v>71</v>
      </c>
      <c r="C10" s="20">
        <f t="shared" si="0"/>
        <v>0</v>
      </c>
      <c r="D10" s="20">
        <f t="shared" si="1"/>
        <v>3</v>
      </c>
      <c r="E10" s="20">
        <f t="shared" si="2"/>
        <v>5</v>
      </c>
      <c r="F10" s="20">
        <f t="shared" si="3"/>
        <v>7</v>
      </c>
      <c r="G10" s="21">
        <f t="shared" si="4"/>
        <v>15</v>
      </c>
      <c r="I10" s="4" t="s">
        <v>56</v>
      </c>
      <c r="J10" s="4"/>
      <c r="K10" s="4" t="s">
        <v>127</v>
      </c>
      <c r="L10" s="4" t="s">
        <v>127</v>
      </c>
      <c r="M10" s="4" t="s">
        <v>128</v>
      </c>
      <c r="N10" s="4" t="s">
        <v>56</v>
      </c>
      <c r="O10" s="4" t="s">
        <v>127</v>
      </c>
      <c r="P10" s="4" t="s">
        <v>56</v>
      </c>
      <c r="Q10" s="4" t="s">
        <v>56</v>
      </c>
      <c r="R10" s="4" t="s">
        <v>128</v>
      </c>
      <c r="S10" s="4" t="s">
        <v>127</v>
      </c>
      <c r="T10" s="4" t="s">
        <v>127</v>
      </c>
      <c r="U10" s="4" t="s">
        <v>56</v>
      </c>
      <c r="V10" s="4" t="s">
        <v>127</v>
      </c>
      <c r="W10" s="4" t="s">
        <v>127</v>
      </c>
      <c r="X10" s="4" t="s">
        <v>128</v>
      </c>
      <c r="Y10" s="4"/>
      <c r="Z10" s="4"/>
      <c r="AA10" s="4"/>
      <c r="AB10" s="4"/>
      <c r="AC10" s="4"/>
      <c r="AD10" s="4"/>
      <c r="AE10" s="4"/>
      <c r="AF10" s="4"/>
      <c r="AG10" s="4"/>
    </row>
    <row r="11" spans="1:33" ht="23.25" thickBot="1">
      <c r="A11" s="18">
        <v>5</v>
      </c>
      <c r="B11" s="18" t="s">
        <v>72</v>
      </c>
      <c r="C11" s="20">
        <f t="shared" si="0"/>
        <v>0</v>
      </c>
      <c r="D11" s="20">
        <f t="shared" si="1"/>
        <v>5</v>
      </c>
      <c r="E11" s="20">
        <f t="shared" si="2"/>
        <v>4</v>
      </c>
      <c r="F11" s="20">
        <f t="shared" si="3"/>
        <v>7</v>
      </c>
      <c r="G11" s="21">
        <f t="shared" si="4"/>
        <v>16</v>
      </c>
      <c r="I11" s="4" t="s">
        <v>128</v>
      </c>
      <c r="J11" s="4" t="s">
        <v>56</v>
      </c>
      <c r="K11" s="4" t="s">
        <v>127</v>
      </c>
      <c r="L11" s="4" t="s">
        <v>128</v>
      </c>
      <c r="M11" s="4" t="s">
        <v>128</v>
      </c>
      <c r="N11" s="4" t="s">
        <v>128</v>
      </c>
      <c r="O11" s="4" t="s">
        <v>127</v>
      </c>
      <c r="P11" s="4" t="s">
        <v>56</v>
      </c>
      <c r="Q11" s="4" t="s">
        <v>127</v>
      </c>
      <c r="R11" s="4" t="s">
        <v>56</v>
      </c>
      <c r="S11" s="4" t="s">
        <v>127</v>
      </c>
      <c r="T11" s="4" t="s">
        <v>56</v>
      </c>
      <c r="U11" s="4" t="s">
        <v>127</v>
      </c>
      <c r="V11" s="4" t="s">
        <v>127</v>
      </c>
      <c r="W11" s="4" t="s">
        <v>127</v>
      </c>
      <c r="X11" s="4" t="s">
        <v>128</v>
      </c>
      <c r="Y11" s="4"/>
      <c r="Z11" s="4"/>
      <c r="AA11" s="4"/>
      <c r="AB11" s="4"/>
      <c r="AC11" s="4"/>
      <c r="AD11" s="4"/>
      <c r="AE11" s="4"/>
      <c r="AF11" s="4"/>
      <c r="AG11" s="4"/>
    </row>
    <row r="12" spans="1:33" ht="18.75" thickBot="1">
      <c r="A12" s="18">
        <v>6</v>
      </c>
      <c r="B12" s="18" t="s">
        <v>73</v>
      </c>
      <c r="C12" s="20">
        <f t="shared" si="0"/>
        <v>0</v>
      </c>
      <c r="D12" s="20">
        <f t="shared" si="1"/>
        <v>7</v>
      </c>
      <c r="E12" s="20">
        <f t="shared" si="2"/>
        <v>5</v>
      </c>
      <c r="F12" s="20">
        <f t="shared" si="3"/>
        <v>3</v>
      </c>
      <c r="G12" s="21">
        <f t="shared" si="4"/>
        <v>15</v>
      </c>
      <c r="I12" s="4"/>
      <c r="J12" s="4" t="s">
        <v>128</v>
      </c>
      <c r="K12" s="4" t="s">
        <v>127</v>
      </c>
      <c r="L12" s="4" t="s">
        <v>56</v>
      </c>
      <c r="M12" s="4" t="s">
        <v>128</v>
      </c>
      <c r="N12" s="4" t="s">
        <v>128</v>
      </c>
      <c r="O12" s="4" t="s">
        <v>56</v>
      </c>
      <c r="P12" s="4" t="s">
        <v>56</v>
      </c>
      <c r="Q12" s="4" t="s">
        <v>128</v>
      </c>
      <c r="R12" s="4" t="s">
        <v>128</v>
      </c>
      <c r="S12" s="4" t="s">
        <v>128</v>
      </c>
      <c r="T12" s="4" t="s">
        <v>127</v>
      </c>
      <c r="U12" s="4" t="s">
        <v>56</v>
      </c>
      <c r="V12" s="4" t="s">
        <v>56</v>
      </c>
      <c r="W12" s="4" t="s">
        <v>127</v>
      </c>
      <c r="X12" s="4" t="s">
        <v>128</v>
      </c>
      <c r="Y12" s="4"/>
      <c r="Z12" s="4"/>
      <c r="AA12" s="4"/>
      <c r="AB12" s="4"/>
      <c r="AC12" s="4"/>
      <c r="AD12" s="4"/>
      <c r="AE12" s="4"/>
      <c r="AF12" s="4"/>
      <c r="AG12" s="4"/>
    </row>
    <row r="13" spans="1:33" ht="23.25" thickBot="1">
      <c r="A13" s="18">
        <v>7</v>
      </c>
      <c r="B13" s="18" t="s">
        <v>74</v>
      </c>
      <c r="C13" s="20">
        <f t="shared" si="0"/>
        <v>0</v>
      </c>
      <c r="D13" s="20">
        <f t="shared" si="1"/>
        <v>0</v>
      </c>
      <c r="E13" s="20">
        <f t="shared" si="2"/>
        <v>2</v>
      </c>
      <c r="F13" s="20">
        <f t="shared" si="3"/>
        <v>14</v>
      </c>
      <c r="G13" s="21">
        <f t="shared" si="4"/>
        <v>16</v>
      </c>
      <c r="I13" s="4" t="s">
        <v>127</v>
      </c>
      <c r="J13" s="4" t="s">
        <v>127</v>
      </c>
      <c r="K13" s="4" t="s">
        <v>127</v>
      </c>
      <c r="L13" s="4" t="s">
        <v>127</v>
      </c>
      <c r="M13" s="4" t="s">
        <v>127</v>
      </c>
      <c r="N13" s="4" t="s">
        <v>127</v>
      </c>
      <c r="O13" s="4" t="s">
        <v>127</v>
      </c>
      <c r="P13" s="4" t="s">
        <v>56</v>
      </c>
      <c r="Q13" s="4" t="s">
        <v>56</v>
      </c>
      <c r="R13" s="4" t="s">
        <v>127</v>
      </c>
      <c r="S13" s="4" t="s">
        <v>127</v>
      </c>
      <c r="T13" s="4" t="s">
        <v>127</v>
      </c>
      <c r="U13" s="4" t="s">
        <v>127</v>
      </c>
      <c r="V13" s="4" t="s">
        <v>127</v>
      </c>
      <c r="W13" s="4" t="s">
        <v>127</v>
      </c>
      <c r="X13" s="4" t="s">
        <v>127</v>
      </c>
      <c r="Y13" s="4"/>
      <c r="Z13" s="4"/>
      <c r="AA13" s="4"/>
      <c r="AB13" s="4"/>
      <c r="AC13" s="4"/>
      <c r="AD13" s="4"/>
      <c r="AE13" s="4"/>
      <c r="AF13" s="4"/>
      <c r="AG13" s="4"/>
    </row>
    <row r="14" spans="1:33" ht="18.75" thickBot="1">
      <c r="A14" s="19">
        <v>8</v>
      </c>
      <c r="B14" s="19" t="s">
        <v>75</v>
      </c>
      <c r="C14" s="20">
        <f t="shared" si="0"/>
        <v>6</v>
      </c>
      <c r="D14" s="20">
        <f t="shared" si="1"/>
        <v>5</v>
      </c>
      <c r="E14" s="20">
        <f t="shared" si="2"/>
        <v>3</v>
      </c>
      <c r="F14" s="20">
        <f t="shared" si="3"/>
        <v>1</v>
      </c>
      <c r="G14" s="21">
        <f t="shared" si="4"/>
        <v>15</v>
      </c>
      <c r="I14" s="4" t="s">
        <v>129</v>
      </c>
      <c r="J14" s="4"/>
      <c r="K14" s="4" t="s">
        <v>127</v>
      </c>
      <c r="L14" s="4" t="s">
        <v>56</v>
      </c>
      <c r="M14" s="4" t="s">
        <v>129</v>
      </c>
      <c r="N14" s="4" t="s">
        <v>128</v>
      </c>
      <c r="O14" s="4" t="s">
        <v>129</v>
      </c>
      <c r="P14" s="4" t="s">
        <v>56</v>
      </c>
      <c r="Q14" s="4" t="s">
        <v>128</v>
      </c>
      <c r="R14" s="4" t="s">
        <v>129</v>
      </c>
      <c r="S14" s="4" t="s">
        <v>129</v>
      </c>
      <c r="T14" s="4" t="s">
        <v>128</v>
      </c>
      <c r="U14" s="4" t="s">
        <v>128</v>
      </c>
      <c r="V14" s="4" t="s">
        <v>128</v>
      </c>
      <c r="W14" s="4" t="s">
        <v>56</v>
      </c>
      <c r="X14" s="4" t="s">
        <v>129</v>
      </c>
      <c r="Y14" s="4"/>
      <c r="Z14" s="4"/>
      <c r="AA14" s="4"/>
      <c r="AB14" s="4"/>
      <c r="AC14" s="4"/>
      <c r="AD14" s="4"/>
      <c r="AE14" s="4"/>
      <c r="AF14" s="4"/>
      <c r="AG14" s="4"/>
    </row>
    <row r="15" spans="1:24" ht="13.5" thickBot="1">
      <c r="A15" s="11"/>
      <c r="X15" s="41"/>
    </row>
    <row r="16" spans="1:24" ht="21.75" thickBot="1">
      <c r="A16" s="39" t="s">
        <v>76</v>
      </c>
      <c r="B16" s="40"/>
      <c r="C16" s="16" t="s">
        <v>64</v>
      </c>
      <c r="D16" s="16" t="s">
        <v>65</v>
      </c>
      <c r="E16" s="16" t="s">
        <v>66</v>
      </c>
      <c r="F16" s="16" t="s">
        <v>77</v>
      </c>
      <c r="G16" s="17" t="s">
        <v>67</v>
      </c>
      <c r="X16" s="41"/>
    </row>
    <row r="17" spans="1:33" ht="23.25" thickBot="1">
      <c r="A17" s="19">
        <v>1</v>
      </c>
      <c r="B17" s="19" t="s">
        <v>78</v>
      </c>
      <c r="C17" s="20">
        <f aca="true" t="shared" si="5" ref="C17:C28">COUNTIF(I17:AG17,"m")</f>
        <v>4</v>
      </c>
      <c r="D17" s="20">
        <f aca="true" t="shared" si="6" ref="D17:D28">COUNTIF(I17:AG17,"t")</f>
        <v>7</v>
      </c>
      <c r="E17" s="20">
        <f aca="true" t="shared" si="7" ref="E17:E28">COUNTIF(I17:AG17,"s")</f>
        <v>2</v>
      </c>
      <c r="F17" s="20">
        <f aca="true" t="shared" si="8" ref="F17:F28">COUNTIF(I17:AG17,"q")</f>
        <v>3</v>
      </c>
      <c r="G17" s="21">
        <f aca="true" t="shared" si="9" ref="G17:G28">SUM(C17:F17)</f>
        <v>16</v>
      </c>
      <c r="I17" s="4" t="s">
        <v>128</v>
      </c>
      <c r="J17" s="4" t="s">
        <v>128</v>
      </c>
      <c r="K17" s="4" t="s">
        <v>127</v>
      </c>
      <c r="L17" s="4" t="s">
        <v>127</v>
      </c>
      <c r="M17" s="4" t="s">
        <v>56</v>
      </c>
      <c r="N17" s="4" t="s">
        <v>129</v>
      </c>
      <c r="O17" s="4" t="s">
        <v>129</v>
      </c>
      <c r="P17" s="4" t="s">
        <v>128</v>
      </c>
      <c r="Q17" s="4" t="s">
        <v>128</v>
      </c>
      <c r="R17" s="4" t="s">
        <v>128</v>
      </c>
      <c r="S17" s="4" t="s">
        <v>129</v>
      </c>
      <c r="T17" s="4" t="s">
        <v>128</v>
      </c>
      <c r="U17" s="4" t="s">
        <v>129</v>
      </c>
      <c r="V17" s="4" t="s">
        <v>128</v>
      </c>
      <c r="W17" s="4" t="s">
        <v>127</v>
      </c>
      <c r="X17" s="4" t="s">
        <v>56</v>
      </c>
      <c r="Y17" s="4"/>
      <c r="Z17" s="4"/>
      <c r="AA17" s="4"/>
      <c r="AB17" s="4"/>
      <c r="AC17" s="4"/>
      <c r="AD17" s="4"/>
      <c r="AE17" s="4"/>
      <c r="AF17" s="4"/>
      <c r="AG17" s="4"/>
    </row>
    <row r="18" spans="1:33" ht="23.25" thickBot="1">
      <c r="A18" s="19">
        <v>2</v>
      </c>
      <c r="B18" s="19" t="s">
        <v>79</v>
      </c>
      <c r="C18" s="20">
        <f t="shared" si="5"/>
        <v>0</v>
      </c>
      <c r="D18" s="20">
        <f t="shared" si="6"/>
        <v>3</v>
      </c>
      <c r="E18" s="20">
        <f t="shared" si="7"/>
        <v>11</v>
      </c>
      <c r="F18" s="20">
        <f t="shared" si="8"/>
        <v>2</v>
      </c>
      <c r="G18" s="21">
        <f t="shared" si="9"/>
        <v>16</v>
      </c>
      <c r="I18" s="4" t="s">
        <v>56</v>
      </c>
      <c r="J18" s="4" t="s">
        <v>56</v>
      </c>
      <c r="K18" s="4" t="s">
        <v>127</v>
      </c>
      <c r="L18" s="4" t="s">
        <v>127</v>
      </c>
      <c r="M18" s="4" t="s">
        <v>128</v>
      </c>
      <c r="N18" s="4" t="s">
        <v>56</v>
      </c>
      <c r="O18" s="4" t="s">
        <v>56</v>
      </c>
      <c r="P18" s="4" t="s">
        <v>56</v>
      </c>
      <c r="Q18" s="4" t="s">
        <v>56</v>
      </c>
      <c r="R18" s="4" t="s">
        <v>128</v>
      </c>
      <c r="S18" s="4" t="s">
        <v>56</v>
      </c>
      <c r="T18" s="4" t="s">
        <v>56</v>
      </c>
      <c r="U18" s="4" t="s">
        <v>56</v>
      </c>
      <c r="V18" s="4" t="s">
        <v>56</v>
      </c>
      <c r="W18" s="4" t="s">
        <v>56</v>
      </c>
      <c r="X18" s="4" t="s">
        <v>128</v>
      </c>
      <c r="Y18" s="4"/>
      <c r="Z18" s="4"/>
      <c r="AA18" s="4"/>
      <c r="AB18" s="4"/>
      <c r="AC18" s="4"/>
      <c r="AD18" s="4"/>
      <c r="AE18" s="4"/>
      <c r="AF18" s="4"/>
      <c r="AG18" s="4"/>
    </row>
    <row r="19" spans="1:33" ht="18.75" thickBot="1">
      <c r="A19" s="19">
        <v>3</v>
      </c>
      <c r="B19" s="19" t="s">
        <v>80</v>
      </c>
      <c r="C19" s="20">
        <f t="shared" si="5"/>
        <v>0</v>
      </c>
      <c r="D19" s="20">
        <f t="shared" si="6"/>
        <v>1</v>
      </c>
      <c r="E19" s="20">
        <f t="shared" si="7"/>
        <v>7</v>
      </c>
      <c r="F19" s="20">
        <f t="shared" si="8"/>
        <v>8</v>
      </c>
      <c r="G19" s="21">
        <f t="shared" si="9"/>
        <v>16</v>
      </c>
      <c r="I19" s="4" t="s">
        <v>127</v>
      </c>
      <c r="J19" s="4" t="s">
        <v>56</v>
      </c>
      <c r="K19" s="4" t="s">
        <v>127</v>
      </c>
      <c r="L19" s="4" t="s">
        <v>127</v>
      </c>
      <c r="M19" s="4" t="s">
        <v>56</v>
      </c>
      <c r="N19" s="4" t="s">
        <v>127</v>
      </c>
      <c r="O19" s="4" t="s">
        <v>127</v>
      </c>
      <c r="P19" s="4" t="s">
        <v>56</v>
      </c>
      <c r="Q19" s="4" t="s">
        <v>56</v>
      </c>
      <c r="R19" s="4" t="s">
        <v>56</v>
      </c>
      <c r="S19" s="4" t="s">
        <v>56</v>
      </c>
      <c r="T19" s="4" t="s">
        <v>128</v>
      </c>
      <c r="U19" s="4" t="s">
        <v>127</v>
      </c>
      <c r="V19" s="4" t="s">
        <v>127</v>
      </c>
      <c r="W19" s="4" t="s">
        <v>127</v>
      </c>
      <c r="X19" s="4" t="s">
        <v>56</v>
      </c>
      <c r="Y19" s="4"/>
      <c r="Z19" s="4"/>
      <c r="AA19" s="4"/>
      <c r="AB19" s="4"/>
      <c r="AC19" s="4"/>
      <c r="AD19" s="4"/>
      <c r="AE19" s="4"/>
      <c r="AF19" s="4"/>
      <c r="AG19" s="4"/>
    </row>
    <row r="20" spans="1:33" ht="23.25" thickBot="1">
      <c r="A20" s="19">
        <v>4</v>
      </c>
      <c r="B20" s="19" t="s">
        <v>81</v>
      </c>
      <c r="C20" s="20">
        <f t="shared" si="5"/>
        <v>0</v>
      </c>
      <c r="D20" s="20">
        <f t="shared" si="6"/>
        <v>7</v>
      </c>
      <c r="E20" s="20">
        <f t="shared" si="7"/>
        <v>2</v>
      </c>
      <c r="F20" s="20">
        <f t="shared" si="8"/>
        <v>7</v>
      </c>
      <c r="G20" s="21">
        <f t="shared" si="9"/>
        <v>16</v>
      </c>
      <c r="I20" s="4" t="s">
        <v>128</v>
      </c>
      <c r="J20" s="4" t="s">
        <v>128</v>
      </c>
      <c r="K20" s="4" t="s">
        <v>127</v>
      </c>
      <c r="L20" s="4" t="s">
        <v>127</v>
      </c>
      <c r="M20" s="4" t="s">
        <v>128</v>
      </c>
      <c r="N20" s="4" t="s">
        <v>127</v>
      </c>
      <c r="O20" s="4" t="s">
        <v>127</v>
      </c>
      <c r="P20" s="4" t="s">
        <v>128</v>
      </c>
      <c r="Q20" s="4" t="s">
        <v>56</v>
      </c>
      <c r="R20" s="4" t="s">
        <v>128</v>
      </c>
      <c r="S20" s="4" t="s">
        <v>127</v>
      </c>
      <c r="T20" s="4" t="s">
        <v>56</v>
      </c>
      <c r="U20" s="4" t="s">
        <v>128</v>
      </c>
      <c r="V20" s="4" t="s">
        <v>127</v>
      </c>
      <c r="W20" s="4" t="s">
        <v>127</v>
      </c>
      <c r="X20" s="4" t="s">
        <v>128</v>
      </c>
      <c r="Y20" s="4"/>
      <c r="Z20" s="4"/>
      <c r="AA20" s="4"/>
      <c r="AB20" s="4"/>
      <c r="AC20" s="4"/>
      <c r="AD20" s="4"/>
      <c r="AE20" s="4"/>
      <c r="AF20" s="4"/>
      <c r="AG20" s="4"/>
    </row>
    <row r="21" spans="1:33" ht="23.25" thickBot="1">
      <c r="A21" s="19">
        <v>5</v>
      </c>
      <c r="B21" s="19" t="s">
        <v>82</v>
      </c>
      <c r="C21" s="20">
        <f t="shared" si="5"/>
        <v>0</v>
      </c>
      <c r="D21" s="20">
        <f t="shared" si="6"/>
        <v>0</v>
      </c>
      <c r="E21" s="20">
        <f t="shared" si="7"/>
        <v>4</v>
      </c>
      <c r="F21" s="20">
        <f t="shared" si="8"/>
        <v>12</v>
      </c>
      <c r="G21" s="21">
        <f t="shared" si="9"/>
        <v>16</v>
      </c>
      <c r="I21" s="4" t="s">
        <v>127</v>
      </c>
      <c r="J21" s="4" t="s">
        <v>127</v>
      </c>
      <c r="K21" s="4" t="s">
        <v>127</v>
      </c>
      <c r="L21" s="4" t="s">
        <v>127</v>
      </c>
      <c r="M21" s="4" t="s">
        <v>127</v>
      </c>
      <c r="N21" s="4" t="s">
        <v>56</v>
      </c>
      <c r="O21" s="4" t="s">
        <v>127</v>
      </c>
      <c r="P21" s="4" t="s">
        <v>56</v>
      </c>
      <c r="Q21" s="4" t="s">
        <v>127</v>
      </c>
      <c r="R21" s="4" t="s">
        <v>127</v>
      </c>
      <c r="S21" s="4" t="s">
        <v>127</v>
      </c>
      <c r="T21" s="4" t="s">
        <v>56</v>
      </c>
      <c r="U21" s="4" t="s">
        <v>127</v>
      </c>
      <c r="V21" s="4" t="s">
        <v>127</v>
      </c>
      <c r="W21" s="4" t="s">
        <v>56</v>
      </c>
      <c r="X21" s="4" t="s">
        <v>127</v>
      </c>
      <c r="Y21" s="4"/>
      <c r="Z21" s="4"/>
      <c r="AA21" s="4"/>
      <c r="AB21" s="4"/>
      <c r="AC21" s="4"/>
      <c r="AD21" s="4"/>
      <c r="AE21" s="4"/>
      <c r="AF21" s="4"/>
      <c r="AG21" s="4"/>
    </row>
    <row r="22" spans="1:33" ht="18.75" thickBot="1">
      <c r="A22" s="19">
        <v>6</v>
      </c>
      <c r="B22" s="19" t="s">
        <v>83</v>
      </c>
      <c r="C22" s="20">
        <f t="shared" si="5"/>
        <v>0</v>
      </c>
      <c r="D22" s="20">
        <f t="shared" si="6"/>
        <v>0</v>
      </c>
      <c r="E22" s="20">
        <f t="shared" si="7"/>
        <v>1</v>
      </c>
      <c r="F22" s="20">
        <f t="shared" si="8"/>
        <v>15</v>
      </c>
      <c r="G22" s="21">
        <f t="shared" si="9"/>
        <v>16</v>
      </c>
      <c r="I22" s="4" t="s">
        <v>127</v>
      </c>
      <c r="J22" s="4" t="s">
        <v>127</v>
      </c>
      <c r="K22" s="4" t="s">
        <v>127</v>
      </c>
      <c r="L22" s="4" t="s">
        <v>127</v>
      </c>
      <c r="M22" s="4" t="s">
        <v>127</v>
      </c>
      <c r="N22" s="4" t="s">
        <v>127</v>
      </c>
      <c r="O22" s="4" t="s">
        <v>127</v>
      </c>
      <c r="P22" s="4" t="s">
        <v>127</v>
      </c>
      <c r="Q22" s="4" t="s">
        <v>127</v>
      </c>
      <c r="R22" s="4" t="s">
        <v>127</v>
      </c>
      <c r="S22" s="4" t="s">
        <v>127</v>
      </c>
      <c r="T22" s="4" t="s">
        <v>127</v>
      </c>
      <c r="U22" s="4" t="s">
        <v>56</v>
      </c>
      <c r="V22" s="4" t="s">
        <v>127</v>
      </c>
      <c r="W22" s="4" t="s">
        <v>127</v>
      </c>
      <c r="X22" s="4" t="s">
        <v>127</v>
      </c>
      <c r="Y22" s="4"/>
      <c r="Z22" s="4"/>
      <c r="AA22" s="4"/>
      <c r="AB22" s="4"/>
      <c r="AC22" s="4"/>
      <c r="AD22" s="4"/>
      <c r="AE22" s="4"/>
      <c r="AF22" s="4"/>
      <c r="AG22" s="4"/>
    </row>
    <row r="23" spans="1:33" ht="18.75" thickBot="1">
      <c r="A23" s="19">
        <v>7</v>
      </c>
      <c r="B23" s="19" t="s">
        <v>84</v>
      </c>
      <c r="C23" s="20">
        <f t="shared" si="5"/>
        <v>0</v>
      </c>
      <c r="D23" s="20">
        <f t="shared" si="6"/>
        <v>1</v>
      </c>
      <c r="E23" s="20">
        <f t="shared" si="7"/>
        <v>5</v>
      </c>
      <c r="F23" s="20">
        <f t="shared" si="8"/>
        <v>10</v>
      </c>
      <c r="G23" s="21">
        <f t="shared" si="9"/>
        <v>16</v>
      </c>
      <c r="I23" s="4" t="s">
        <v>128</v>
      </c>
      <c r="J23" s="4" t="s">
        <v>127</v>
      </c>
      <c r="K23" s="4" t="s">
        <v>127</v>
      </c>
      <c r="L23" s="4" t="s">
        <v>127</v>
      </c>
      <c r="M23" s="4" t="s">
        <v>127</v>
      </c>
      <c r="N23" s="4" t="s">
        <v>127</v>
      </c>
      <c r="O23" s="4" t="s">
        <v>127</v>
      </c>
      <c r="P23" s="4" t="s">
        <v>56</v>
      </c>
      <c r="Q23" s="4" t="s">
        <v>56</v>
      </c>
      <c r="R23" s="4" t="s">
        <v>127</v>
      </c>
      <c r="S23" s="4" t="s">
        <v>127</v>
      </c>
      <c r="T23" s="4" t="s">
        <v>56</v>
      </c>
      <c r="U23" s="4" t="s">
        <v>56</v>
      </c>
      <c r="V23" s="4" t="s">
        <v>56</v>
      </c>
      <c r="W23" s="4" t="s">
        <v>127</v>
      </c>
      <c r="X23" s="4" t="s">
        <v>127</v>
      </c>
      <c r="Y23" s="4"/>
      <c r="Z23" s="4"/>
      <c r="AA23" s="4"/>
      <c r="AB23" s="4"/>
      <c r="AC23" s="4"/>
      <c r="AD23" s="4"/>
      <c r="AE23" s="4"/>
      <c r="AF23" s="4"/>
      <c r="AG23" s="4"/>
    </row>
    <row r="24" spans="1:33" ht="18.75" thickBot="1">
      <c r="A24" s="19">
        <v>8</v>
      </c>
      <c r="B24" s="19" t="s">
        <v>85</v>
      </c>
      <c r="C24" s="20">
        <f t="shared" si="5"/>
        <v>0</v>
      </c>
      <c r="D24" s="20">
        <f t="shared" si="6"/>
        <v>0</v>
      </c>
      <c r="E24" s="20">
        <f t="shared" si="7"/>
        <v>3</v>
      </c>
      <c r="F24" s="20">
        <f t="shared" si="8"/>
        <v>13</v>
      </c>
      <c r="G24" s="21">
        <f t="shared" si="9"/>
        <v>16</v>
      </c>
      <c r="I24" s="4" t="s">
        <v>127</v>
      </c>
      <c r="J24" s="4" t="s">
        <v>127</v>
      </c>
      <c r="K24" s="4" t="s">
        <v>127</v>
      </c>
      <c r="L24" s="4" t="s">
        <v>127</v>
      </c>
      <c r="M24" s="4" t="s">
        <v>127</v>
      </c>
      <c r="N24" s="4" t="s">
        <v>56</v>
      </c>
      <c r="O24" s="4" t="s">
        <v>127</v>
      </c>
      <c r="P24" s="4" t="s">
        <v>56</v>
      </c>
      <c r="Q24" s="4" t="s">
        <v>56</v>
      </c>
      <c r="R24" s="4" t="s">
        <v>127</v>
      </c>
      <c r="S24" s="4" t="s">
        <v>127</v>
      </c>
      <c r="T24" s="4" t="s">
        <v>127</v>
      </c>
      <c r="U24" s="4" t="s">
        <v>127</v>
      </c>
      <c r="V24" s="4" t="s">
        <v>127</v>
      </c>
      <c r="W24" s="4" t="s">
        <v>127</v>
      </c>
      <c r="X24" s="4" t="s">
        <v>127</v>
      </c>
      <c r="Y24" s="4"/>
      <c r="Z24" s="4"/>
      <c r="AA24" s="4"/>
      <c r="AB24" s="4"/>
      <c r="AC24" s="4"/>
      <c r="AD24" s="4"/>
      <c r="AE24" s="4"/>
      <c r="AF24" s="4"/>
      <c r="AG24" s="4"/>
    </row>
    <row r="25" spans="1:33" ht="23.25" thickBot="1">
      <c r="A25" s="19">
        <v>9</v>
      </c>
      <c r="B25" s="19" t="s">
        <v>86</v>
      </c>
      <c r="C25" s="20">
        <f t="shared" si="5"/>
        <v>0</v>
      </c>
      <c r="D25" s="20">
        <f t="shared" si="6"/>
        <v>1</v>
      </c>
      <c r="E25" s="20">
        <f t="shared" si="7"/>
        <v>6</v>
      </c>
      <c r="F25" s="20">
        <f t="shared" si="8"/>
        <v>9</v>
      </c>
      <c r="G25" s="21">
        <f t="shared" si="9"/>
        <v>16</v>
      </c>
      <c r="I25" s="4" t="s">
        <v>128</v>
      </c>
      <c r="J25" s="4" t="s">
        <v>56</v>
      </c>
      <c r="K25" s="4" t="s">
        <v>127</v>
      </c>
      <c r="L25" s="4" t="s">
        <v>127</v>
      </c>
      <c r="M25" s="4" t="s">
        <v>127</v>
      </c>
      <c r="N25" s="4" t="s">
        <v>127</v>
      </c>
      <c r="O25" s="4" t="s">
        <v>127</v>
      </c>
      <c r="P25" s="4" t="s">
        <v>56</v>
      </c>
      <c r="Q25" s="4" t="s">
        <v>56</v>
      </c>
      <c r="R25" s="4" t="s">
        <v>127</v>
      </c>
      <c r="S25" s="4" t="s">
        <v>56</v>
      </c>
      <c r="T25" s="4" t="s">
        <v>56</v>
      </c>
      <c r="U25" s="4" t="s">
        <v>56</v>
      </c>
      <c r="V25" s="4" t="s">
        <v>127</v>
      </c>
      <c r="W25" s="4" t="s">
        <v>127</v>
      </c>
      <c r="X25" s="4" t="s">
        <v>127</v>
      </c>
      <c r="Y25" s="4"/>
      <c r="Z25" s="4"/>
      <c r="AA25" s="4"/>
      <c r="AB25" s="4"/>
      <c r="AC25" s="4"/>
      <c r="AD25" s="4"/>
      <c r="AE25" s="4"/>
      <c r="AF25" s="4"/>
      <c r="AG25" s="4"/>
    </row>
    <row r="26" spans="1:33" ht="18.75" thickBot="1">
      <c r="A26" s="19">
        <v>10</v>
      </c>
      <c r="B26" s="19" t="s">
        <v>87</v>
      </c>
      <c r="C26" s="20">
        <f t="shared" si="5"/>
        <v>0</v>
      </c>
      <c r="D26" s="20">
        <f t="shared" si="6"/>
        <v>3</v>
      </c>
      <c r="E26" s="20">
        <f t="shared" si="7"/>
        <v>4</v>
      </c>
      <c r="F26" s="20">
        <f t="shared" si="8"/>
        <v>9</v>
      </c>
      <c r="G26" s="21">
        <f t="shared" si="9"/>
        <v>16</v>
      </c>
      <c r="I26" s="4" t="s">
        <v>128</v>
      </c>
      <c r="J26" s="4" t="s">
        <v>128</v>
      </c>
      <c r="K26" s="4" t="s">
        <v>127</v>
      </c>
      <c r="L26" s="4" t="s">
        <v>127</v>
      </c>
      <c r="M26" s="4" t="s">
        <v>127</v>
      </c>
      <c r="N26" s="4" t="s">
        <v>56</v>
      </c>
      <c r="O26" s="4" t="s">
        <v>127</v>
      </c>
      <c r="P26" s="4" t="s">
        <v>127</v>
      </c>
      <c r="Q26" s="4" t="s">
        <v>56</v>
      </c>
      <c r="R26" s="4" t="s">
        <v>56</v>
      </c>
      <c r="S26" s="4" t="s">
        <v>127</v>
      </c>
      <c r="T26" s="4" t="s">
        <v>128</v>
      </c>
      <c r="U26" s="4" t="s">
        <v>127</v>
      </c>
      <c r="V26" s="4" t="s">
        <v>127</v>
      </c>
      <c r="W26" s="4" t="s">
        <v>56</v>
      </c>
      <c r="X26" s="4" t="s">
        <v>127</v>
      </c>
      <c r="Y26" s="4"/>
      <c r="Z26" s="4"/>
      <c r="AA26" s="4"/>
      <c r="AB26" s="4"/>
      <c r="AC26" s="4"/>
      <c r="AD26" s="4"/>
      <c r="AE26" s="4"/>
      <c r="AF26" s="4"/>
      <c r="AG26" s="4"/>
    </row>
    <row r="27" spans="1:33" ht="18.75" thickBot="1">
      <c r="A27" s="19">
        <v>11</v>
      </c>
      <c r="B27" s="19" t="s">
        <v>88</v>
      </c>
      <c r="C27" s="20">
        <f t="shared" si="5"/>
        <v>0</v>
      </c>
      <c r="D27" s="20">
        <f t="shared" si="6"/>
        <v>3</v>
      </c>
      <c r="E27" s="20">
        <f t="shared" si="7"/>
        <v>6</v>
      </c>
      <c r="F27" s="20">
        <f t="shared" si="8"/>
        <v>7</v>
      </c>
      <c r="G27" s="21">
        <f t="shared" si="9"/>
        <v>16</v>
      </c>
      <c r="I27" s="4" t="s">
        <v>128</v>
      </c>
      <c r="J27" s="4" t="s">
        <v>128</v>
      </c>
      <c r="K27" s="4" t="s">
        <v>127</v>
      </c>
      <c r="L27" s="4" t="s">
        <v>127</v>
      </c>
      <c r="M27" s="4" t="s">
        <v>56</v>
      </c>
      <c r="N27" s="4" t="s">
        <v>56</v>
      </c>
      <c r="O27" s="4" t="s">
        <v>127</v>
      </c>
      <c r="P27" s="4" t="s">
        <v>127</v>
      </c>
      <c r="Q27" s="4" t="s">
        <v>56</v>
      </c>
      <c r="R27" s="4" t="s">
        <v>56</v>
      </c>
      <c r="S27" s="4" t="s">
        <v>127</v>
      </c>
      <c r="T27" s="4" t="s">
        <v>128</v>
      </c>
      <c r="U27" s="4" t="s">
        <v>127</v>
      </c>
      <c r="V27" s="4" t="s">
        <v>127</v>
      </c>
      <c r="W27" s="4" t="s">
        <v>56</v>
      </c>
      <c r="X27" s="4" t="s">
        <v>56</v>
      </c>
      <c r="Y27" s="4"/>
      <c r="Z27" s="4"/>
      <c r="AA27" s="4"/>
      <c r="AB27" s="4"/>
      <c r="AC27" s="4"/>
      <c r="AD27" s="4"/>
      <c r="AE27" s="4"/>
      <c r="AF27" s="4"/>
      <c r="AG27" s="4"/>
    </row>
    <row r="28" spans="1:33" ht="23.25" thickBot="1">
      <c r="A28" s="19">
        <v>12</v>
      </c>
      <c r="B28" s="19" t="s">
        <v>89</v>
      </c>
      <c r="C28" s="20">
        <f t="shared" si="5"/>
        <v>0</v>
      </c>
      <c r="D28" s="20">
        <f t="shared" si="6"/>
        <v>0</v>
      </c>
      <c r="E28" s="20">
        <f t="shared" si="7"/>
        <v>5</v>
      </c>
      <c r="F28" s="20">
        <f t="shared" si="8"/>
        <v>11</v>
      </c>
      <c r="G28" s="21">
        <f t="shared" si="9"/>
        <v>16</v>
      </c>
      <c r="I28" s="4" t="s">
        <v>56</v>
      </c>
      <c r="J28" s="4" t="s">
        <v>56</v>
      </c>
      <c r="K28" s="4" t="s">
        <v>127</v>
      </c>
      <c r="L28" s="4" t="s">
        <v>127</v>
      </c>
      <c r="M28" s="4" t="s">
        <v>127</v>
      </c>
      <c r="N28" s="4" t="s">
        <v>127</v>
      </c>
      <c r="O28" s="4" t="s">
        <v>127</v>
      </c>
      <c r="P28" s="4" t="s">
        <v>127</v>
      </c>
      <c r="Q28" s="4" t="s">
        <v>56</v>
      </c>
      <c r="R28" s="4" t="s">
        <v>127</v>
      </c>
      <c r="S28" s="4" t="s">
        <v>127</v>
      </c>
      <c r="T28" s="4" t="s">
        <v>127</v>
      </c>
      <c r="U28" s="4" t="s">
        <v>56</v>
      </c>
      <c r="V28" s="4" t="s">
        <v>56</v>
      </c>
      <c r="W28" s="4" t="s">
        <v>127</v>
      </c>
      <c r="X28" s="4" t="s">
        <v>127</v>
      </c>
      <c r="Y28" s="4"/>
      <c r="Z28" s="4"/>
      <c r="AA28" s="4"/>
      <c r="AB28" s="4"/>
      <c r="AC28" s="4"/>
      <c r="AD28" s="4"/>
      <c r="AE28" s="4"/>
      <c r="AF28" s="4"/>
      <c r="AG28" s="4"/>
    </row>
    <row r="30" ht="13.5" thickBot="1">
      <c r="A30" s="11"/>
    </row>
    <row r="31" spans="1:7" ht="21.75" thickBot="1">
      <c r="A31" s="39" t="s">
        <v>90</v>
      </c>
      <c r="B31" s="40"/>
      <c r="C31" s="12" t="s">
        <v>64</v>
      </c>
      <c r="D31" s="12" t="s">
        <v>65</v>
      </c>
      <c r="E31" s="12" t="s">
        <v>66</v>
      </c>
      <c r="F31" s="12" t="s">
        <v>77</v>
      </c>
      <c r="G31" s="13" t="s">
        <v>67</v>
      </c>
    </row>
    <row r="32" spans="1:33" ht="23.25" thickBot="1">
      <c r="A32" s="19">
        <v>1</v>
      </c>
      <c r="B32" s="19" t="s">
        <v>91</v>
      </c>
      <c r="C32" s="20">
        <f aca="true" t="shared" si="10" ref="C32:C44">COUNTIF(I32:AG32,"m")</f>
        <v>3</v>
      </c>
      <c r="D32" s="20">
        <f aca="true" t="shared" si="11" ref="D32:D44">COUNTIF(I32:AG32,"t")</f>
        <v>6</v>
      </c>
      <c r="E32" s="20">
        <f aca="true" t="shared" si="12" ref="E32:E44">COUNTIF(I32:AG32,"s")</f>
        <v>6</v>
      </c>
      <c r="F32" s="20">
        <f aca="true" t="shared" si="13" ref="F32:F44">COUNTIF(I32:AG32,"q")</f>
        <v>1</v>
      </c>
      <c r="G32" s="21">
        <f aca="true" t="shared" si="14" ref="G32:G44">SUM(C32:F32)</f>
        <v>16</v>
      </c>
      <c r="I32" s="4" t="s">
        <v>128</v>
      </c>
      <c r="J32" s="4" t="s">
        <v>56</v>
      </c>
      <c r="K32" s="4" t="s">
        <v>127</v>
      </c>
      <c r="L32" s="4" t="s">
        <v>56</v>
      </c>
      <c r="M32" s="4" t="s">
        <v>56</v>
      </c>
      <c r="N32" s="4" t="s">
        <v>129</v>
      </c>
      <c r="O32" s="4" t="s">
        <v>129</v>
      </c>
      <c r="P32" s="4" t="s">
        <v>128</v>
      </c>
      <c r="Q32" s="4" t="s">
        <v>56</v>
      </c>
      <c r="R32" s="4" t="s">
        <v>128</v>
      </c>
      <c r="S32" s="4" t="s">
        <v>129</v>
      </c>
      <c r="T32" s="4" t="s">
        <v>128</v>
      </c>
      <c r="U32" s="4" t="s">
        <v>128</v>
      </c>
      <c r="V32" s="4" t="s">
        <v>128</v>
      </c>
      <c r="W32" s="4" t="s">
        <v>56</v>
      </c>
      <c r="X32" s="4" t="s">
        <v>56</v>
      </c>
      <c r="Y32" s="4"/>
      <c r="Z32" s="4"/>
      <c r="AA32" s="4"/>
      <c r="AB32" s="4"/>
      <c r="AC32" s="4"/>
      <c r="AD32" s="4"/>
      <c r="AE32" s="4"/>
      <c r="AF32" s="4"/>
      <c r="AG32" s="4"/>
    </row>
    <row r="33" spans="1:33" ht="18.75" thickBot="1">
      <c r="A33" s="19">
        <v>2</v>
      </c>
      <c r="B33" s="19" t="s">
        <v>92</v>
      </c>
      <c r="C33" s="20">
        <f t="shared" si="10"/>
        <v>0</v>
      </c>
      <c r="D33" s="20">
        <f t="shared" si="11"/>
        <v>7</v>
      </c>
      <c r="E33" s="20">
        <f t="shared" si="12"/>
        <v>6</v>
      </c>
      <c r="F33" s="20">
        <f t="shared" si="13"/>
        <v>3</v>
      </c>
      <c r="G33" s="21">
        <f t="shared" si="14"/>
        <v>16</v>
      </c>
      <c r="I33" s="4" t="s">
        <v>128</v>
      </c>
      <c r="J33" s="4" t="s">
        <v>56</v>
      </c>
      <c r="K33" s="4" t="s">
        <v>56</v>
      </c>
      <c r="L33" s="4" t="s">
        <v>127</v>
      </c>
      <c r="M33" s="4" t="s">
        <v>127</v>
      </c>
      <c r="N33" s="4" t="s">
        <v>128</v>
      </c>
      <c r="O33" s="4" t="s">
        <v>128</v>
      </c>
      <c r="P33" s="4" t="s">
        <v>128</v>
      </c>
      <c r="Q33" s="4" t="s">
        <v>56</v>
      </c>
      <c r="R33" s="4" t="s">
        <v>56</v>
      </c>
      <c r="S33" s="4" t="s">
        <v>128</v>
      </c>
      <c r="T33" s="4" t="s">
        <v>128</v>
      </c>
      <c r="U33" s="4" t="s">
        <v>56</v>
      </c>
      <c r="V33" s="4" t="s">
        <v>128</v>
      </c>
      <c r="W33" s="4" t="s">
        <v>56</v>
      </c>
      <c r="X33" s="4" t="s">
        <v>127</v>
      </c>
      <c r="Y33" s="4"/>
      <c r="Z33" s="4"/>
      <c r="AA33" s="4"/>
      <c r="AB33" s="4"/>
      <c r="AC33" s="4"/>
      <c r="AD33" s="4"/>
      <c r="AE33" s="4"/>
      <c r="AF33" s="4"/>
      <c r="AG33" s="4"/>
    </row>
    <row r="34" spans="1:33" ht="18.75" thickBot="1">
      <c r="A34" s="19">
        <v>3</v>
      </c>
      <c r="B34" s="19" t="s">
        <v>93</v>
      </c>
      <c r="C34" s="20">
        <f t="shared" si="10"/>
        <v>0</v>
      </c>
      <c r="D34" s="20">
        <f t="shared" si="11"/>
        <v>6</v>
      </c>
      <c r="E34" s="20">
        <f t="shared" si="12"/>
        <v>6</v>
      </c>
      <c r="F34" s="20">
        <f t="shared" si="13"/>
        <v>4</v>
      </c>
      <c r="G34" s="21">
        <f t="shared" si="14"/>
        <v>16</v>
      </c>
      <c r="I34" s="4" t="s">
        <v>128</v>
      </c>
      <c r="J34" s="4" t="s">
        <v>56</v>
      </c>
      <c r="K34" s="4" t="s">
        <v>56</v>
      </c>
      <c r="L34" s="4" t="s">
        <v>127</v>
      </c>
      <c r="M34" s="4" t="s">
        <v>127</v>
      </c>
      <c r="N34" s="4" t="s">
        <v>128</v>
      </c>
      <c r="O34" s="4" t="s">
        <v>128</v>
      </c>
      <c r="P34" s="4" t="s">
        <v>128</v>
      </c>
      <c r="Q34" s="4" t="s">
        <v>56</v>
      </c>
      <c r="R34" s="4" t="s">
        <v>56</v>
      </c>
      <c r="S34" s="4" t="s">
        <v>128</v>
      </c>
      <c r="T34" s="4" t="s">
        <v>128</v>
      </c>
      <c r="U34" s="4" t="s">
        <v>56</v>
      </c>
      <c r="V34" s="4" t="s">
        <v>127</v>
      </c>
      <c r="W34" s="4" t="s">
        <v>56</v>
      </c>
      <c r="X34" s="4" t="s">
        <v>127</v>
      </c>
      <c r="Y34" s="4"/>
      <c r="Z34" s="4"/>
      <c r="AA34" s="4"/>
      <c r="AB34" s="4"/>
      <c r="AC34" s="4"/>
      <c r="AD34" s="4"/>
      <c r="AE34" s="4"/>
      <c r="AF34" s="4"/>
      <c r="AG34" s="4"/>
    </row>
    <row r="35" spans="1:33" ht="23.25" thickBot="1">
      <c r="A35" s="19">
        <v>4</v>
      </c>
      <c r="B35" s="19" t="s">
        <v>94</v>
      </c>
      <c r="C35" s="20">
        <f t="shared" si="10"/>
        <v>0</v>
      </c>
      <c r="D35" s="20">
        <f t="shared" si="11"/>
        <v>1</v>
      </c>
      <c r="E35" s="20">
        <f t="shared" si="12"/>
        <v>1</v>
      </c>
      <c r="F35" s="20">
        <f t="shared" si="13"/>
        <v>14</v>
      </c>
      <c r="G35" s="21">
        <f t="shared" si="14"/>
        <v>16</v>
      </c>
      <c r="I35" s="4" t="s">
        <v>128</v>
      </c>
      <c r="J35" s="4" t="s">
        <v>127</v>
      </c>
      <c r="K35" s="4" t="s">
        <v>127</v>
      </c>
      <c r="L35" s="4" t="s">
        <v>127</v>
      </c>
      <c r="M35" s="4" t="s">
        <v>127</v>
      </c>
      <c r="N35" s="4" t="s">
        <v>127</v>
      </c>
      <c r="O35" s="4" t="s">
        <v>127</v>
      </c>
      <c r="P35" s="4" t="s">
        <v>127</v>
      </c>
      <c r="Q35" s="4" t="s">
        <v>127</v>
      </c>
      <c r="R35" s="4" t="s">
        <v>56</v>
      </c>
      <c r="S35" s="4" t="s">
        <v>127</v>
      </c>
      <c r="T35" s="4" t="s">
        <v>127</v>
      </c>
      <c r="U35" s="4" t="s">
        <v>127</v>
      </c>
      <c r="V35" s="4" t="s">
        <v>127</v>
      </c>
      <c r="W35" s="4" t="s">
        <v>127</v>
      </c>
      <c r="X35" s="4" t="s">
        <v>127</v>
      </c>
      <c r="Y35" s="4"/>
      <c r="Z35" s="4"/>
      <c r="AA35" s="4"/>
      <c r="AB35" s="4"/>
      <c r="AC35" s="4"/>
      <c r="AD35" s="4"/>
      <c r="AE35" s="4"/>
      <c r="AF35" s="4"/>
      <c r="AG35" s="4"/>
    </row>
    <row r="36" spans="1:33" ht="18.75" thickBot="1">
      <c r="A36" s="19">
        <v>5</v>
      </c>
      <c r="B36" s="19" t="s">
        <v>95</v>
      </c>
      <c r="C36" s="20">
        <f t="shared" si="10"/>
        <v>0</v>
      </c>
      <c r="D36" s="20">
        <f t="shared" si="11"/>
        <v>0</v>
      </c>
      <c r="E36" s="20">
        <f t="shared" si="12"/>
        <v>5</v>
      </c>
      <c r="F36" s="20">
        <f t="shared" si="13"/>
        <v>11</v>
      </c>
      <c r="G36" s="21">
        <f t="shared" si="14"/>
        <v>16</v>
      </c>
      <c r="I36" s="4" t="s">
        <v>56</v>
      </c>
      <c r="J36" s="4" t="s">
        <v>127</v>
      </c>
      <c r="K36" s="4" t="s">
        <v>127</v>
      </c>
      <c r="L36" s="4" t="s">
        <v>127</v>
      </c>
      <c r="M36" s="4" t="s">
        <v>127</v>
      </c>
      <c r="N36" s="4" t="s">
        <v>127</v>
      </c>
      <c r="O36" s="4" t="s">
        <v>127</v>
      </c>
      <c r="P36" s="4" t="s">
        <v>127</v>
      </c>
      <c r="Q36" s="4" t="s">
        <v>56</v>
      </c>
      <c r="R36" s="4" t="s">
        <v>56</v>
      </c>
      <c r="S36" s="4" t="s">
        <v>127</v>
      </c>
      <c r="T36" s="4" t="s">
        <v>127</v>
      </c>
      <c r="U36" s="4" t="s">
        <v>56</v>
      </c>
      <c r="V36" s="4" t="s">
        <v>56</v>
      </c>
      <c r="W36" s="4" t="s">
        <v>127</v>
      </c>
      <c r="X36" s="4" t="s">
        <v>127</v>
      </c>
      <c r="Y36" s="4"/>
      <c r="Z36" s="4"/>
      <c r="AA36" s="4"/>
      <c r="AB36" s="4"/>
      <c r="AC36" s="4"/>
      <c r="AD36" s="4"/>
      <c r="AE36" s="4"/>
      <c r="AF36" s="4"/>
      <c r="AG36" s="4"/>
    </row>
    <row r="37" spans="1:33" ht="23.25" thickBot="1">
      <c r="A37" s="19">
        <v>6</v>
      </c>
      <c r="B37" s="19" t="s">
        <v>96</v>
      </c>
      <c r="C37" s="20">
        <f t="shared" si="10"/>
        <v>0</v>
      </c>
      <c r="D37" s="20">
        <f t="shared" si="11"/>
        <v>8</v>
      </c>
      <c r="E37" s="20">
        <f t="shared" si="12"/>
        <v>3</v>
      </c>
      <c r="F37" s="20">
        <f t="shared" si="13"/>
        <v>5</v>
      </c>
      <c r="G37" s="21">
        <f t="shared" si="14"/>
        <v>16</v>
      </c>
      <c r="I37" s="4" t="s">
        <v>128</v>
      </c>
      <c r="J37" s="4" t="s">
        <v>127</v>
      </c>
      <c r="K37" s="4" t="s">
        <v>56</v>
      </c>
      <c r="L37" s="4" t="s">
        <v>127</v>
      </c>
      <c r="M37" s="4" t="s">
        <v>127</v>
      </c>
      <c r="N37" s="4" t="s">
        <v>128</v>
      </c>
      <c r="O37" s="4" t="s">
        <v>128</v>
      </c>
      <c r="P37" s="4" t="s">
        <v>56</v>
      </c>
      <c r="Q37" s="4" t="s">
        <v>56</v>
      </c>
      <c r="R37" s="4" t="s">
        <v>128</v>
      </c>
      <c r="S37" s="4" t="s">
        <v>128</v>
      </c>
      <c r="T37" s="4" t="s">
        <v>128</v>
      </c>
      <c r="U37" s="4" t="s">
        <v>128</v>
      </c>
      <c r="V37" s="4" t="s">
        <v>128</v>
      </c>
      <c r="W37" s="4" t="s">
        <v>127</v>
      </c>
      <c r="X37" s="4" t="s">
        <v>127</v>
      </c>
      <c r="Y37" s="4"/>
      <c r="Z37" s="4"/>
      <c r="AA37" s="4"/>
      <c r="AB37" s="4"/>
      <c r="AC37" s="4"/>
      <c r="AD37" s="4"/>
      <c r="AE37" s="4"/>
      <c r="AF37" s="4"/>
      <c r="AG37" s="4"/>
    </row>
    <row r="38" spans="1:33" ht="34.5" thickBot="1">
      <c r="A38" s="19">
        <v>7</v>
      </c>
      <c r="B38" s="19" t="s">
        <v>97</v>
      </c>
      <c r="C38" s="20">
        <f t="shared" si="10"/>
        <v>0</v>
      </c>
      <c r="D38" s="20">
        <f t="shared" si="11"/>
        <v>0</v>
      </c>
      <c r="E38" s="20">
        <f t="shared" si="12"/>
        <v>6</v>
      </c>
      <c r="F38" s="20">
        <f t="shared" si="13"/>
        <v>10</v>
      </c>
      <c r="G38" s="21">
        <f t="shared" si="14"/>
        <v>16</v>
      </c>
      <c r="I38" s="4" t="s">
        <v>127</v>
      </c>
      <c r="J38" s="4" t="s">
        <v>56</v>
      </c>
      <c r="K38" s="4" t="s">
        <v>127</v>
      </c>
      <c r="L38" s="4" t="s">
        <v>127</v>
      </c>
      <c r="M38" s="4" t="s">
        <v>127</v>
      </c>
      <c r="N38" s="4" t="s">
        <v>56</v>
      </c>
      <c r="O38" s="4" t="s">
        <v>127</v>
      </c>
      <c r="P38" s="4" t="s">
        <v>127</v>
      </c>
      <c r="Q38" s="4" t="s">
        <v>56</v>
      </c>
      <c r="R38" s="4" t="s">
        <v>127</v>
      </c>
      <c r="S38" s="4" t="s">
        <v>127</v>
      </c>
      <c r="T38" s="4" t="s">
        <v>56</v>
      </c>
      <c r="U38" s="4" t="s">
        <v>56</v>
      </c>
      <c r="V38" s="4" t="s">
        <v>56</v>
      </c>
      <c r="W38" s="4" t="s">
        <v>127</v>
      </c>
      <c r="X38" s="4" t="s">
        <v>127</v>
      </c>
      <c r="Y38" s="4"/>
      <c r="Z38" s="4"/>
      <c r="AA38" s="4"/>
      <c r="AB38" s="4"/>
      <c r="AC38" s="4"/>
      <c r="AD38" s="4"/>
      <c r="AE38" s="4"/>
      <c r="AF38" s="4"/>
      <c r="AG38" s="4"/>
    </row>
    <row r="39" spans="1:33" ht="23.25" thickBot="1">
      <c r="A39" s="19">
        <v>8</v>
      </c>
      <c r="B39" s="19" t="s">
        <v>98</v>
      </c>
      <c r="C39" s="20">
        <f t="shared" si="10"/>
        <v>0</v>
      </c>
      <c r="D39" s="20">
        <f t="shared" si="11"/>
        <v>1</v>
      </c>
      <c r="E39" s="20">
        <f t="shared" si="12"/>
        <v>3</v>
      </c>
      <c r="F39" s="20">
        <f t="shared" si="13"/>
        <v>12</v>
      </c>
      <c r="G39" s="21">
        <f t="shared" si="14"/>
        <v>16</v>
      </c>
      <c r="I39" s="4" t="s">
        <v>56</v>
      </c>
      <c r="J39" s="4" t="s">
        <v>127</v>
      </c>
      <c r="K39" s="4" t="s">
        <v>127</v>
      </c>
      <c r="L39" s="4" t="s">
        <v>127</v>
      </c>
      <c r="M39" s="4" t="s">
        <v>127</v>
      </c>
      <c r="N39" s="4" t="s">
        <v>127</v>
      </c>
      <c r="O39" s="4" t="s">
        <v>127</v>
      </c>
      <c r="P39" s="4" t="s">
        <v>127</v>
      </c>
      <c r="Q39" s="4" t="s">
        <v>56</v>
      </c>
      <c r="R39" s="4" t="s">
        <v>56</v>
      </c>
      <c r="S39" s="4" t="s">
        <v>127</v>
      </c>
      <c r="T39" s="4" t="s">
        <v>127</v>
      </c>
      <c r="U39" s="4" t="s">
        <v>127</v>
      </c>
      <c r="V39" s="4" t="s">
        <v>128</v>
      </c>
      <c r="W39" s="4" t="s">
        <v>127</v>
      </c>
      <c r="X39" s="4" t="s">
        <v>127</v>
      </c>
      <c r="Y39" s="4"/>
      <c r="Z39" s="4"/>
      <c r="AA39" s="4"/>
      <c r="AB39" s="4"/>
      <c r="AC39" s="4"/>
      <c r="AD39" s="4"/>
      <c r="AE39" s="4"/>
      <c r="AF39" s="4"/>
      <c r="AG39" s="4"/>
    </row>
    <row r="40" spans="1:33" ht="23.25" thickBot="1">
      <c r="A40" s="19">
        <v>9</v>
      </c>
      <c r="B40" s="19" t="s">
        <v>99</v>
      </c>
      <c r="C40" s="20">
        <f t="shared" si="10"/>
        <v>0</v>
      </c>
      <c r="D40" s="20">
        <f t="shared" si="11"/>
        <v>0</v>
      </c>
      <c r="E40" s="20">
        <f t="shared" si="12"/>
        <v>6</v>
      </c>
      <c r="F40" s="20">
        <f t="shared" si="13"/>
        <v>10</v>
      </c>
      <c r="G40" s="21">
        <f t="shared" si="14"/>
        <v>16</v>
      </c>
      <c r="I40" s="4" t="s">
        <v>127</v>
      </c>
      <c r="J40" s="4" t="s">
        <v>56</v>
      </c>
      <c r="K40" s="4" t="s">
        <v>127</v>
      </c>
      <c r="L40" s="4" t="s">
        <v>127</v>
      </c>
      <c r="M40" s="4" t="s">
        <v>127</v>
      </c>
      <c r="N40" s="4" t="s">
        <v>56</v>
      </c>
      <c r="O40" s="4" t="s">
        <v>127</v>
      </c>
      <c r="P40" s="4" t="s">
        <v>127</v>
      </c>
      <c r="Q40" s="4" t="s">
        <v>56</v>
      </c>
      <c r="R40" s="4" t="s">
        <v>56</v>
      </c>
      <c r="S40" s="4" t="s">
        <v>127</v>
      </c>
      <c r="T40" s="4" t="s">
        <v>56</v>
      </c>
      <c r="U40" s="4" t="s">
        <v>56</v>
      </c>
      <c r="V40" s="4" t="s">
        <v>127</v>
      </c>
      <c r="W40" s="4" t="s">
        <v>127</v>
      </c>
      <c r="X40" s="4" t="s">
        <v>127</v>
      </c>
      <c r="Y40" s="4"/>
      <c r="Z40" s="4"/>
      <c r="AA40" s="4"/>
      <c r="AB40" s="4"/>
      <c r="AC40" s="4"/>
      <c r="AD40" s="4"/>
      <c r="AE40" s="4"/>
      <c r="AF40" s="4"/>
      <c r="AG40" s="4"/>
    </row>
    <row r="41" spans="1:33" ht="23.25" thickBot="1">
      <c r="A41" s="19">
        <v>10</v>
      </c>
      <c r="B41" s="19" t="s">
        <v>100</v>
      </c>
      <c r="C41" s="20">
        <f t="shared" si="10"/>
        <v>0</v>
      </c>
      <c r="D41" s="20">
        <f t="shared" si="11"/>
        <v>0</v>
      </c>
      <c r="E41" s="20">
        <f t="shared" si="12"/>
        <v>3</v>
      </c>
      <c r="F41" s="20">
        <f t="shared" si="13"/>
        <v>13</v>
      </c>
      <c r="G41" s="21">
        <f t="shared" si="14"/>
        <v>16</v>
      </c>
      <c r="I41" s="4" t="s">
        <v>127</v>
      </c>
      <c r="J41" s="4" t="s">
        <v>56</v>
      </c>
      <c r="K41" s="4" t="s">
        <v>127</v>
      </c>
      <c r="L41" s="4" t="s">
        <v>127</v>
      </c>
      <c r="M41" s="4" t="s">
        <v>127</v>
      </c>
      <c r="N41" s="4" t="s">
        <v>127</v>
      </c>
      <c r="O41" s="4" t="s">
        <v>127</v>
      </c>
      <c r="P41" s="4" t="s">
        <v>127</v>
      </c>
      <c r="Q41" s="4" t="s">
        <v>56</v>
      </c>
      <c r="R41" s="4" t="s">
        <v>56</v>
      </c>
      <c r="S41" s="4" t="s">
        <v>127</v>
      </c>
      <c r="T41" s="4" t="s">
        <v>127</v>
      </c>
      <c r="U41" s="4" t="s">
        <v>127</v>
      </c>
      <c r="V41" s="4" t="s">
        <v>127</v>
      </c>
      <c r="W41" s="4" t="s">
        <v>127</v>
      </c>
      <c r="X41" s="4" t="s">
        <v>127</v>
      </c>
      <c r="Y41" s="4"/>
      <c r="Z41" s="4"/>
      <c r="AA41" s="4"/>
      <c r="AB41" s="4"/>
      <c r="AC41" s="4"/>
      <c r="AD41" s="4"/>
      <c r="AE41" s="4"/>
      <c r="AF41" s="4"/>
      <c r="AG41" s="4"/>
    </row>
    <row r="42" spans="1:33" ht="23.25" thickBot="1">
      <c r="A42" s="19">
        <v>11</v>
      </c>
      <c r="B42" s="19" t="s">
        <v>101</v>
      </c>
      <c r="C42" s="20">
        <f t="shared" si="10"/>
        <v>0</v>
      </c>
      <c r="D42" s="20">
        <f t="shared" si="11"/>
        <v>2</v>
      </c>
      <c r="E42" s="20">
        <f t="shared" si="12"/>
        <v>4</v>
      </c>
      <c r="F42" s="20">
        <f t="shared" si="13"/>
        <v>10</v>
      </c>
      <c r="G42" s="21">
        <f t="shared" si="14"/>
        <v>16</v>
      </c>
      <c r="I42" s="4" t="s">
        <v>128</v>
      </c>
      <c r="J42" s="4" t="s">
        <v>56</v>
      </c>
      <c r="K42" s="4" t="s">
        <v>127</v>
      </c>
      <c r="L42" s="4" t="s">
        <v>127</v>
      </c>
      <c r="M42" s="4" t="s">
        <v>127</v>
      </c>
      <c r="N42" s="4" t="s">
        <v>56</v>
      </c>
      <c r="O42" s="4" t="s">
        <v>127</v>
      </c>
      <c r="P42" s="4" t="s">
        <v>127</v>
      </c>
      <c r="Q42" s="4" t="s">
        <v>128</v>
      </c>
      <c r="R42" s="4" t="s">
        <v>127</v>
      </c>
      <c r="S42" s="4" t="s">
        <v>127</v>
      </c>
      <c r="T42" s="4" t="s">
        <v>56</v>
      </c>
      <c r="U42" s="4" t="s">
        <v>127</v>
      </c>
      <c r="V42" s="4" t="s">
        <v>127</v>
      </c>
      <c r="W42" s="4" t="s">
        <v>56</v>
      </c>
      <c r="X42" s="4" t="s">
        <v>127</v>
      </c>
      <c r="Y42" s="4"/>
      <c r="Z42" s="4"/>
      <c r="AA42" s="4"/>
      <c r="AB42" s="4"/>
      <c r="AC42" s="4"/>
      <c r="AD42" s="4"/>
      <c r="AE42" s="4"/>
      <c r="AF42" s="4"/>
      <c r="AG42" s="4"/>
    </row>
    <row r="43" spans="1:33" ht="23.25" thickBot="1">
      <c r="A43" s="19">
        <v>12</v>
      </c>
      <c r="B43" s="19" t="s">
        <v>102</v>
      </c>
      <c r="C43" s="20">
        <f t="shared" si="10"/>
        <v>0</v>
      </c>
      <c r="D43" s="20">
        <f t="shared" si="11"/>
        <v>3</v>
      </c>
      <c r="E43" s="20">
        <f t="shared" si="12"/>
        <v>4</v>
      </c>
      <c r="F43" s="20">
        <f t="shared" si="13"/>
        <v>9</v>
      </c>
      <c r="G43" s="21">
        <f t="shared" si="14"/>
        <v>16</v>
      </c>
      <c r="I43" s="4" t="s">
        <v>128</v>
      </c>
      <c r="J43" s="4" t="s">
        <v>127</v>
      </c>
      <c r="K43" s="4" t="s">
        <v>127</v>
      </c>
      <c r="L43" s="4" t="s">
        <v>127</v>
      </c>
      <c r="M43" s="4" t="s">
        <v>127</v>
      </c>
      <c r="N43" s="4" t="s">
        <v>56</v>
      </c>
      <c r="O43" s="4" t="s">
        <v>127</v>
      </c>
      <c r="P43" s="4" t="s">
        <v>127</v>
      </c>
      <c r="Q43" s="4" t="s">
        <v>128</v>
      </c>
      <c r="R43" s="4" t="s">
        <v>56</v>
      </c>
      <c r="S43" s="4" t="s">
        <v>127</v>
      </c>
      <c r="T43" s="4" t="s">
        <v>128</v>
      </c>
      <c r="U43" s="4" t="s">
        <v>56</v>
      </c>
      <c r="V43" s="4" t="s">
        <v>127</v>
      </c>
      <c r="W43" s="4" t="s">
        <v>56</v>
      </c>
      <c r="X43" s="4" t="s">
        <v>127</v>
      </c>
      <c r="Y43" s="4"/>
      <c r="Z43" s="4"/>
      <c r="AA43" s="4"/>
      <c r="AB43" s="4"/>
      <c r="AC43" s="4"/>
      <c r="AD43" s="4"/>
      <c r="AE43" s="4"/>
      <c r="AF43" s="4"/>
      <c r="AG43" s="4"/>
    </row>
    <row r="44" spans="1:33" ht="23.25" thickBot="1">
      <c r="A44" s="19">
        <v>13</v>
      </c>
      <c r="B44" s="19" t="s">
        <v>103</v>
      </c>
      <c r="C44" s="20">
        <f t="shared" si="10"/>
        <v>0</v>
      </c>
      <c r="D44" s="20">
        <f t="shared" si="11"/>
        <v>1</v>
      </c>
      <c r="E44" s="20">
        <f t="shared" si="12"/>
        <v>3</v>
      </c>
      <c r="F44" s="20">
        <f t="shared" si="13"/>
        <v>12</v>
      </c>
      <c r="G44" s="21">
        <f t="shared" si="14"/>
        <v>16</v>
      </c>
      <c r="I44" s="4" t="s">
        <v>128</v>
      </c>
      <c r="J44" s="4" t="s">
        <v>127</v>
      </c>
      <c r="K44" s="4" t="s">
        <v>127</v>
      </c>
      <c r="L44" s="4" t="s">
        <v>127</v>
      </c>
      <c r="M44" s="4" t="s">
        <v>127</v>
      </c>
      <c r="N44" s="4" t="s">
        <v>127</v>
      </c>
      <c r="O44" s="4" t="s">
        <v>127</v>
      </c>
      <c r="P44" s="4" t="s">
        <v>127</v>
      </c>
      <c r="Q44" s="4" t="s">
        <v>56</v>
      </c>
      <c r="R44" s="4" t="s">
        <v>56</v>
      </c>
      <c r="S44" s="4" t="s">
        <v>127</v>
      </c>
      <c r="T44" s="4" t="s">
        <v>127</v>
      </c>
      <c r="U44" s="4" t="s">
        <v>56</v>
      </c>
      <c r="V44" s="4" t="s">
        <v>127</v>
      </c>
      <c r="W44" s="4" t="s">
        <v>127</v>
      </c>
      <c r="X44" s="4" t="s">
        <v>127</v>
      </c>
      <c r="Y44" s="4"/>
      <c r="Z44" s="4"/>
      <c r="AA44" s="4"/>
      <c r="AB44" s="4"/>
      <c r="AC44" s="4"/>
      <c r="AD44" s="4"/>
      <c r="AE44" s="4"/>
      <c r="AF44" s="4"/>
      <c r="AG44" s="4"/>
    </row>
    <row r="45" ht="13.5" thickBot="1">
      <c r="A45" s="10" t="s">
        <v>104</v>
      </c>
    </row>
    <row r="46" spans="1:7" ht="21.75" thickBot="1">
      <c r="A46" s="39" t="s">
        <v>105</v>
      </c>
      <c r="B46" s="40"/>
      <c r="C46" s="12" t="s">
        <v>64</v>
      </c>
      <c r="D46" s="12" t="s">
        <v>65</v>
      </c>
      <c r="E46" s="12" t="s">
        <v>66</v>
      </c>
      <c r="F46" s="12" t="s">
        <v>77</v>
      </c>
      <c r="G46" s="13" t="s">
        <v>67</v>
      </c>
    </row>
    <row r="47" spans="1:33" ht="23.25" thickBot="1">
      <c r="A47" s="19">
        <v>1</v>
      </c>
      <c r="B47" s="19" t="s">
        <v>106</v>
      </c>
      <c r="C47" s="20">
        <f aca="true" t="shared" si="15" ref="C47:C56">COUNTIF(I47:AG47,"m")</f>
        <v>0</v>
      </c>
      <c r="D47" s="20">
        <f aca="true" t="shared" si="16" ref="D47:D56">COUNTIF(I47:AG47,"t")</f>
        <v>3</v>
      </c>
      <c r="E47" s="20">
        <f aca="true" t="shared" si="17" ref="E47:E56">COUNTIF(I47:AG47,"s")</f>
        <v>3</v>
      </c>
      <c r="F47" s="20">
        <f aca="true" t="shared" si="18" ref="F47:F56">COUNTIF(I47:AG47,"q")</f>
        <v>9</v>
      </c>
      <c r="G47" s="21">
        <f aca="true" t="shared" si="19" ref="G47:G56">SUM(C47:F47)</f>
        <v>15</v>
      </c>
      <c r="I47" s="4" t="s">
        <v>128</v>
      </c>
      <c r="J47" s="4" t="s">
        <v>56</v>
      </c>
      <c r="K47" s="4" t="s">
        <v>127</v>
      </c>
      <c r="L47" s="4" t="s">
        <v>127</v>
      </c>
      <c r="M47" s="4" t="s">
        <v>127</v>
      </c>
      <c r="N47" s="4" t="s">
        <v>127</v>
      </c>
      <c r="O47" s="4" t="s">
        <v>127</v>
      </c>
      <c r="P47" s="4" t="s">
        <v>128</v>
      </c>
      <c r="Q47" s="4" t="s">
        <v>56</v>
      </c>
      <c r="R47" s="4"/>
      <c r="S47" s="4" t="s">
        <v>127</v>
      </c>
      <c r="T47" s="4" t="s">
        <v>127</v>
      </c>
      <c r="U47" s="4" t="s">
        <v>127</v>
      </c>
      <c r="V47" s="4" t="s">
        <v>128</v>
      </c>
      <c r="W47" s="4" t="s">
        <v>56</v>
      </c>
      <c r="X47" s="4" t="s">
        <v>127</v>
      </c>
      <c r="Y47" s="4"/>
      <c r="Z47" s="4"/>
      <c r="AA47" s="4"/>
      <c r="AB47" s="4"/>
      <c r="AC47" s="4"/>
      <c r="AD47" s="4"/>
      <c r="AE47" s="4"/>
      <c r="AF47" s="4"/>
      <c r="AG47" s="4"/>
    </row>
    <row r="48" spans="1:33" ht="23.25" thickBot="1">
      <c r="A48" s="19">
        <v>2</v>
      </c>
      <c r="B48" s="19" t="s">
        <v>107</v>
      </c>
      <c r="C48" s="20">
        <f t="shared" si="15"/>
        <v>0</v>
      </c>
      <c r="D48" s="20">
        <f t="shared" si="16"/>
        <v>4</v>
      </c>
      <c r="E48" s="20">
        <f t="shared" si="17"/>
        <v>7</v>
      </c>
      <c r="F48" s="20">
        <f t="shared" si="18"/>
        <v>4</v>
      </c>
      <c r="G48" s="21">
        <f t="shared" si="19"/>
        <v>15</v>
      </c>
      <c r="I48" s="4" t="s">
        <v>56</v>
      </c>
      <c r="J48" s="4" t="s">
        <v>128</v>
      </c>
      <c r="K48" s="4" t="s">
        <v>127</v>
      </c>
      <c r="L48" s="4" t="s">
        <v>127</v>
      </c>
      <c r="M48" s="4" t="s">
        <v>127</v>
      </c>
      <c r="N48" s="4" t="s">
        <v>56</v>
      </c>
      <c r="O48" s="4" t="s">
        <v>56</v>
      </c>
      <c r="P48" s="4" t="s">
        <v>56</v>
      </c>
      <c r="Q48" s="4" t="s">
        <v>56</v>
      </c>
      <c r="R48" s="4"/>
      <c r="S48" s="4" t="s">
        <v>56</v>
      </c>
      <c r="T48" s="4" t="s">
        <v>128</v>
      </c>
      <c r="U48" s="4" t="s">
        <v>128</v>
      </c>
      <c r="V48" s="4" t="s">
        <v>128</v>
      </c>
      <c r="W48" s="4" t="s">
        <v>56</v>
      </c>
      <c r="X48" s="4" t="s">
        <v>127</v>
      </c>
      <c r="Y48" s="4"/>
      <c r="Z48" s="4"/>
      <c r="AA48" s="4"/>
      <c r="AB48" s="4"/>
      <c r="AC48" s="4"/>
      <c r="AD48" s="4"/>
      <c r="AE48" s="4"/>
      <c r="AF48" s="4"/>
      <c r="AG48" s="4"/>
    </row>
    <row r="49" spans="1:33" ht="23.25" thickBot="1">
      <c r="A49" s="19">
        <v>3</v>
      </c>
      <c r="B49" s="19" t="s">
        <v>108</v>
      </c>
      <c r="C49" s="20">
        <f t="shared" si="15"/>
        <v>0</v>
      </c>
      <c r="D49" s="20">
        <f t="shared" si="16"/>
        <v>3</v>
      </c>
      <c r="E49" s="20">
        <f t="shared" si="17"/>
        <v>7</v>
      </c>
      <c r="F49" s="20">
        <f t="shared" si="18"/>
        <v>5</v>
      </c>
      <c r="G49" s="21">
        <f t="shared" si="19"/>
        <v>15</v>
      </c>
      <c r="I49" s="4" t="s">
        <v>56</v>
      </c>
      <c r="J49" s="4" t="s">
        <v>128</v>
      </c>
      <c r="K49" s="4" t="s">
        <v>127</v>
      </c>
      <c r="L49" s="4" t="s">
        <v>127</v>
      </c>
      <c r="M49" s="4" t="s">
        <v>127</v>
      </c>
      <c r="N49" s="4" t="s">
        <v>56</v>
      </c>
      <c r="O49" s="4" t="s">
        <v>56</v>
      </c>
      <c r="P49" s="4" t="s">
        <v>127</v>
      </c>
      <c r="Q49" s="4" t="s">
        <v>56</v>
      </c>
      <c r="R49" s="4"/>
      <c r="S49" s="4" t="s">
        <v>56</v>
      </c>
      <c r="T49" s="4" t="s">
        <v>128</v>
      </c>
      <c r="U49" s="4" t="s">
        <v>56</v>
      </c>
      <c r="V49" s="4" t="s">
        <v>128</v>
      </c>
      <c r="W49" s="4" t="s">
        <v>56</v>
      </c>
      <c r="X49" s="4" t="s">
        <v>127</v>
      </c>
      <c r="Y49" s="4"/>
      <c r="Z49" s="4"/>
      <c r="AA49" s="4"/>
      <c r="AB49" s="4"/>
      <c r="AC49" s="4"/>
      <c r="AD49" s="4"/>
      <c r="AE49" s="4"/>
      <c r="AF49" s="4"/>
      <c r="AG49" s="4"/>
    </row>
    <row r="50" spans="1:33" ht="23.25" thickBot="1">
      <c r="A50" s="19">
        <v>4</v>
      </c>
      <c r="B50" s="19" t="s">
        <v>109</v>
      </c>
      <c r="C50" s="20">
        <f t="shared" si="15"/>
        <v>7</v>
      </c>
      <c r="D50" s="20">
        <f t="shared" si="16"/>
        <v>7</v>
      </c>
      <c r="E50" s="20">
        <f t="shared" si="17"/>
        <v>0</v>
      </c>
      <c r="F50" s="20">
        <f t="shared" si="18"/>
        <v>1</v>
      </c>
      <c r="G50" s="21">
        <f t="shared" si="19"/>
        <v>15</v>
      </c>
      <c r="I50" s="4" t="s">
        <v>128</v>
      </c>
      <c r="J50" s="4" t="s">
        <v>128</v>
      </c>
      <c r="K50" s="4" t="s">
        <v>128</v>
      </c>
      <c r="L50" s="4" t="s">
        <v>128</v>
      </c>
      <c r="M50" s="4" t="s">
        <v>128</v>
      </c>
      <c r="N50" s="4" t="s">
        <v>129</v>
      </c>
      <c r="O50" s="4" t="s">
        <v>129</v>
      </c>
      <c r="P50" s="4" t="s">
        <v>129</v>
      </c>
      <c r="Q50" s="4" t="s">
        <v>128</v>
      </c>
      <c r="R50" s="4"/>
      <c r="S50" s="4" t="s">
        <v>129</v>
      </c>
      <c r="T50" s="4" t="s">
        <v>129</v>
      </c>
      <c r="U50" s="4" t="s">
        <v>129</v>
      </c>
      <c r="V50" s="4" t="s">
        <v>129</v>
      </c>
      <c r="W50" s="4" t="s">
        <v>127</v>
      </c>
      <c r="X50" s="4" t="s">
        <v>128</v>
      </c>
      <c r="Y50" s="4"/>
      <c r="Z50" s="4"/>
      <c r="AA50" s="4"/>
      <c r="AB50" s="4"/>
      <c r="AC50" s="4"/>
      <c r="AD50" s="4"/>
      <c r="AE50" s="4"/>
      <c r="AF50" s="4"/>
      <c r="AG50" s="4"/>
    </row>
    <row r="51" spans="1:33" ht="23.25" thickBot="1">
      <c r="A51" s="19">
        <v>5</v>
      </c>
      <c r="B51" s="19" t="s">
        <v>110</v>
      </c>
      <c r="C51" s="20">
        <f t="shared" si="15"/>
        <v>0</v>
      </c>
      <c r="D51" s="20">
        <f t="shared" si="16"/>
        <v>3</v>
      </c>
      <c r="E51" s="20">
        <f t="shared" si="17"/>
        <v>6</v>
      </c>
      <c r="F51" s="20">
        <f t="shared" si="18"/>
        <v>6</v>
      </c>
      <c r="G51" s="21">
        <f t="shared" si="19"/>
        <v>15</v>
      </c>
      <c r="I51" s="4" t="s">
        <v>127</v>
      </c>
      <c r="J51" s="4" t="s">
        <v>56</v>
      </c>
      <c r="K51" s="4" t="s">
        <v>127</v>
      </c>
      <c r="L51" s="4" t="s">
        <v>127</v>
      </c>
      <c r="M51" s="4" t="s">
        <v>127</v>
      </c>
      <c r="N51" s="4" t="s">
        <v>56</v>
      </c>
      <c r="O51" s="4" t="s">
        <v>56</v>
      </c>
      <c r="P51" s="4" t="s">
        <v>128</v>
      </c>
      <c r="Q51" s="4" t="s">
        <v>56</v>
      </c>
      <c r="R51" s="4"/>
      <c r="S51" s="4" t="s">
        <v>56</v>
      </c>
      <c r="T51" s="4" t="s">
        <v>128</v>
      </c>
      <c r="U51" s="4" t="s">
        <v>127</v>
      </c>
      <c r="V51" s="4" t="s">
        <v>128</v>
      </c>
      <c r="W51" s="4" t="s">
        <v>56</v>
      </c>
      <c r="X51" s="4" t="s">
        <v>127</v>
      </c>
      <c r="Y51" s="4"/>
      <c r="Z51" s="4"/>
      <c r="AA51" s="4"/>
      <c r="AB51" s="4"/>
      <c r="AC51" s="4"/>
      <c r="AD51" s="4"/>
      <c r="AE51" s="4"/>
      <c r="AF51" s="4"/>
      <c r="AG51" s="4"/>
    </row>
    <row r="52" spans="1:33" ht="23.25" thickBot="1">
      <c r="A52" s="19">
        <v>6</v>
      </c>
      <c r="B52" s="19" t="s">
        <v>111</v>
      </c>
      <c r="C52" s="20">
        <f t="shared" si="15"/>
        <v>0</v>
      </c>
      <c r="D52" s="20">
        <f t="shared" si="16"/>
        <v>3</v>
      </c>
      <c r="E52" s="20">
        <f t="shared" si="17"/>
        <v>4</v>
      </c>
      <c r="F52" s="20">
        <f t="shared" si="18"/>
        <v>8</v>
      </c>
      <c r="G52" s="21">
        <f t="shared" si="19"/>
        <v>15</v>
      </c>
      <c r="I52" s="4" t="s">
        <v>127</v>
      </c>
      <c r="J52" s="4" t="s">
        <v>128</v>
      </c>
      <c r="K52" s="4" t="s">
        <v>127</v>
      </c>
      <c r="L52" s="4" t="s">
        <v>127</v>
      </c>
      <c r="M52" s="4" t="s">
        <v>56</v>
      </c>
      <c r="N52" s="4" t="s">
        <v>128</v>
      </c>
      <c r="O52" s="4" t="s">
        <v>56</v>
      </c>
      <c r="P52" s="4" t="s">
        <v>127</v>
      </c>
      <c r="Q52" s="4" t="s">
        <v>56</v>
      </c>
      <c r="R52" s="4"/>
      <c r="S52" s="4" t="s">
        <v>128</v>
      </c>
      <c r="T52" s="4" t="s">
        <v>56</v>
      </c>
      <c r="U52" s="4" t="s">
        <v>127</v>
      </c>
      <c r="V52" s="4" t="s">
        <v>127</v>
      </c>
      <c r="W52" s="4" t="s">
        <v>127</v>
      </c>
      <c r="X52" s="4" t="s">
        <v>127</v>
      </c>
      <c r="Y52" s="4"/>
      <c r="Z52" s="4"/>
      <c r="AA52" s="4"/>
      <c r="AB52" s="4"/>
      <c r="AC52" s="4"/>
      <c r="AD52" s="4"/>
      <c r="AE52" s="4"/>
      <c r="AF52" s="4"/>
      <c r="AG52" s="4"/>
    </row>
    <row r="53" spans="1:33" ht="23.25" thickBot="1">
      <c r="A53" s="19">
        <v>7</v>
      </c>
      <c r="B53" s="19" t="s">
        <v>112</v>
      </c>
      <c r="C53" s="20">
        <f t="shared" si="15"/>
        <v>0</v>
      </c>
      <c r="D53" s="20">
        <f t="shared" si="16"/>
        <v>8</v>
      </c>
      <c r="E53" s="20">
        <f t="shared" si="17"/>
        <v>6</v>
      </c>
      <c r="F53" s="20">
        <f t="shared" si="18"/>
        <v>1</v>
      </c>
      <c r="G53" s="21">
        <f t="shared" si="19"/>
        <v>15</v>
      </c>
      <c r="I53" s="4" t="s">
        <v>128</v>
      </c>
      <c r="J53" s="4" t="s">
        <v>56</v>
      </c>
      <c r="K53" s="4" t="s">
        <v>128</v>
      </c>
      <c r="L53" s="4" t="s">
        <v>127</v>
      </c>
      <c r="M53" s="4" t="s">
        <v>56</v>
      </c>
      <c r="N53" s="4" t="s">
        <v>128</v>
      </c>
      <c r="O53" s="4" t="s">
        <v>128</v>
      </c>
      <c r="P53" s="4" t="s">
        <v>128</v>
      </c>
      <c r="Q53" s="4" t="s">
        <v>56</v>
      </c>
      <c r="R53" s="4"/>
      <c r="S53" s="4" t="s">
        <v>128</v>
      </c>
      <c r="T53" s="4" t="s">
        <v>56</v>
      </c>
      <c r="U53" s="4" t="s">
        <v>56</v>
      </c>
      <c r="V53" s="4" t="s">
        <v>128</v>
      </c>
      <c r="W53" s="4" t="s">
        <v>56</v>
      </c>
      <c r="X53" s="4" t="s">
        <v>128</v>
      </c>
      <c r="Y53" s="4"/>
      <c r="Z53" s="4"/>
      <c r="AA53" s="4"/>
      <c r="AB53" s="4"/>
      <c r="AC53" s="4"/>
      <c r="AD53" s="4"/>
      <c r="AE53" s="4"/>
      <c r="AF53" s="4"/>
      <c r="AG53" s="4"/>
    </row>
    <row r="54" spans="1:33" ht="34.5" thickBot="1">
      <c r="A54" s="19">
        <v>8</v>
      </c>
      <c r="B54" s="19" t="s">
        <v>113</v>
      </c>
      <c r="C54" s="20">
        <f t="shared" si="15"/>
        <v>0</v>
      </c>
      <c r="D54" s="20">
        <f t="shared" si="16"/>
        <v>2</v>
      </c>
      <c r="E54" s="20">
        <f t="shared" si="17"/>
        <v>5</v>
      </c>
      <c r="F54" s="20">
        <f t="shared" si="18"/>
        <v>8</v>
      </c>
      <c r="G54" s="21">
        <f t="shared" si="19"/>
        <v>15</v>
      </c>
      <c r="I54" s="4" t="s">
        <v>127</v>
      </c>
      <c r="J54" s="4" t="s">
        <v>128</v>
      </c>
      <c r="K54" s="4" t="s">
        <v>127</v>
      </c>
      <c r="L54" s="4" t="s">
        <v>127</v>
      </c>
      <c r="M54" s="4" t="s">
        <v>56</v>
      </c>
      <c r="N54" s="4" t="s">
        <v>127</v>
      </c>
      <c r="O54" s="4" t="s">
        <v>127</v>
      </c>
      <c r="P54" s="4" t="s">
        <v>127</v>
      </c>
      <c r="Q54" s="4" t="s">
        <v>127</v>
      </c>
      <c r="R54" s="4"/>
      <c r="S54" s="4" t="s">
        <v>127</v>
      </c>
      <c r="T54" s="4" t="s">
        <v>56</v>
      </c>
      <c r="U54" s="4" t="s">
        <v>56</v>
      </c>
      <c r="V54" s="4" t="s">
        <v>128</v>
      </c>
      <c r="W54" s="4" t="s">
        <v>56</v>
      </c>
      <c r="X54" s="4" t="s">
        <v>56</v>
      </c>
      <c r="Y54" s="4"/>
      <c r="Z54" s="4"/>
      <c r="AA54" s="4"/>
      <c r="AB54" s="4"/>
      <c r="AC54" s="4"/>
      <c r="AD54" s="4"/>
      <c r="AE54" s="4"/>
      <c r="AF54" s="4"/>
      <c r="AG54" s="4"/>
    </row>
    <row r="55" spans="1:33" ht="23.25" thickBot="1">
      <c r="A55" s="19">
        <v>9</v>
      </c>
      <c r="B55" s="19" t="s">
        <v>114</v>
      </c>
      <c r="C55" s="20">
        <f t="shared" si="15"/>
        <v>0</v>
      </c>
      <c r="D55" s="20">
        <f t="shared" si="16"/>
        <v>1</v>
      </c>
      <c r="E55" s="20">
        <f t="shared" si="17"/>
        <v>5</v>
      </c>
      <c r="F55" s="20">
        <f t="shared" si="18"/>
        <v>9</v>
      </c>
      <c r="G55" s="21">
        <f t="shared" si="19"/>
        <v>15</v>
      </c>
      <c r="I55" s="4" t="s">
        <v>127</v>
      </c>
      <c r="J55" s="4" t="s">
        <v>56</v>
      </c>
      <c r="K55" s="4" t="s">
        <v>127</v>
      </c>
      <c r="L55" s="4" t="s">
        <v>127</v>
      </c>
      <c r="M55" s="4" t="s">
        <v>127</v>
      </c>
      <c r="N55" s="4" t="s">
        <v>56</v>
      </c>
      <c r="O55" s="4" t="s">
        <v>127</v>
      </c>
      <c r="P55" s="4" t="s">
        <v>127</v>
      </c>
      <c r="Q55" s="4" t="s">
        <v>56</v>
      </c>
      <c r="R55" s="4"/>
      <c r="S55" s="4" t="s">
        <v>127</v>
      </c>
      <c r="T55" s="4" t="s">
        <v>56</v>
      </c>
      <c r="U55" s="4" t="s">
        <v>128</v>
      </c>
      <c r="V55" s="4" t="s">
        <v>56</v>
      </c>
      <c r="W55" s="4" t="s">
        <v>127</v>
      </c>
      <c r="X55" s="4" t="s">
        <v>127</v>
      </c>
      <c r="Y55" s="4"/>
      <c r="Z55" s="4"/>
      <c r="AA55" s="4"/>
      <c r="AB55" s="4"/>
      <c r="AC55" s="4"/>
      <c r="AD55" s="4"/>
      <c r="AE55" s="4"/>
      <c r="AF55" s="4"/>
      <c r="AG55" s="4"/>
    </row>
    <row r="56" spans="1:33" ht="23.25" thickBot="1">
      <c r="A56" s="19">
        <v>10</v>
      </c>
      <c r="B56" s="19" t="s">
        <v>115</v>
      </c>
      <c r="C56" s="20">
        <f t="shared" si="15"/>
        <v>2</v>
      </c>
      <c r="D56" s="20">
        <f t="shared" si="16"/>
        <v>4</v>
      </c>
      <c r="E56" s="20">
        <f t="shared" si="17"/>
        <v>2</v>
      </c>
      <c r="F56" s="20">
        <f t="shared" si="18"/>
        <v>7</v>
      </c>
      <c r="G56" s="21">
        <f t="shared" si="19"/>
        <v>15</v>
      </c>
      <c r="I56" s="4" t="s">
        <v>127</v>
      </c>
      <c r="J56" s="4" t="s">
        <v>56</v>
      </c>
      <c r="K56" s="4" t="s">
        <v>128</v>
      </c>
      <c r="L56" s="4" t="s">
        <v>129</v>
      </c>
      <c r="M56" s="4" t="s">
        <v>128</v>
      </c>
      <c r="N56" s="4" t="s">
        <v>56</v>
      </c>
      <c r="O56" s="4" t="s">
        <v>127</v>
      </c>
      <c r="P56" s="4" t="s">
        <v>127</v>
      </c>
      <c r="Q56" s="4" t="s">
        <v>127</v>
      </c>
      <c r="R56" s="4"/>
      <c r="S56" s="4" t="s">
        <v>127</v>
      </c>
      <c r="T56" s="4" t="s">
        <v>127</v>
      </c>
      <c r="U56" s="4" t="s">
        <v>128</v>
      </c>
      <c r="V56" s="4" t="s">
        <v>128</v>
      </c>
      <c r="W56" s="4" t="s">
        <v>127</v>
      </c>
      <c r="X56" s="4" t="s">
        <v>129</v>
      </c>
      <c r="Y56" s="4"/>
      <c r="Z56" s="4"/>
      <c r="AA56" s="4"/>
      <c r="AB56" s="4"/>
      <c r="AC56" s="4"/>
      <c r="AD56" s="4"/>
      <c r="AE56" s="4"/>
      <c r="AF56" s="4"/>
      <c r="AG56" s="4"/>
    </row>
    <row r="57" ht="12.75">
      <c r="A57" s="11"/>
    </row>
    <row r="59" ht="13.5" thickBot="1">
      <c r="A59" s="10" t="s">
        <v>116</v>
      </c>
    </row>
    <row r="60" spans="1:7" ht="21.75" thickBot="1">
      <c r="A60" s="39" t="s">
        <v>117</v>
      </c>
      <c r="B60" s="40"/>
      <c r="C60" s="12" t="s">
        <v>64</v>
      </c>
      <c r="D60" s="12" t="s">
        <v>65</v>
      </c>
      <c r="E60" s="12" t="s">
        <v>66</v>
      </c>
      <c r="F60" s="12" t="s">
        <v>77</v>
      </c>
      <c r="G60" s="13" t="s">
        <v>67</v>
      </c>
    </row>
    <row r="61" spans="1:33" ht="18.75" thickBot="1">
      <c r="A61" s="19">
        <v>1</v>
      </c>
      <c r="B61" s="19" t="s">
        <v>118</v>
      </c>
      <c r="C61" s="20">
        <f aca="true" t="shared" si="20" ref="C61:C69">COUNTIF(I61:AG61,"m")</f>
        <v>0</v>
      </c>
      <c r="D61" s="20">
        <f aca="true" t="shared" si="21" ref="D61:D69">COUNTIF(I61:AG61,"t")</f>
        <v>1</v>
      </c>
      <c r="E61" s="20">
        <f aca="true" t="shared" si="22" ref="E61:E69">COUNTIF(I61:AG61,"s")</f>
        <v>6</v>
      </c>
      <c r="F61" s="20">
        <f aca="true" t="shared" si="23" ref="F61:F69">COUNTIF(I61:AG61,"q")</f>
        <v>8</v>
      </c>
      <c r="G61" s="21">
        <f aca="true" t="shared" si="24" ref="G61:G69">SUM(C61:F61)</f>
        <v>15</v>
      </c>
      <c r="I61" s="4" t="s">
        <v>127</v>
      </c>
      <c r="J61" s="4" t="s">
        <v>56</v>
      </c>
      <c r="K61" s="4" t="s">
        <v>127</v>
      </c>
      <c r="L61" s="4" t="s">
        <v>56</v>
      </c>
      <c r="M61" s="4" t="s">
        <v>127</v>
      </c>
      <c r="N61" s="4" t="s">
        <v>56</v>
      </c>
      <c r="O61" s="4" t="s">
        <v>127</v>
      </c>
      <c r="P61" s="4" t="s">
        <v>56</v>
      </c>
      <c r="Q61" s="4" t="s">
        <v>56</v>
      </c>
      <c r="R61" s="4"/>
      <c r="S61" s="4" t="s">
        <v>127</v>
      </c>
      <c r="T61" s="4" t="s">
        <v>128</v>
      </c>
      <c r="U61" s="4" t="s">
        <v>127</v>
      </c>
      <c r="V61" s="4" t="s">
        <v>56</v>
      </c>
      <c r="W61" s="4" t="s">
        <v>127</v>
      </c>
      <c r="X61" s="4" t="s">
        <v>127</v>
      </c>
      <c r="Y61" s="4"/>
      <c r="Z61" s="4"/>
      <c r="AA61" s="4"/>
      <c r="AB61" s="4"/>
      <c r="AC61" s="4"/>
      <c r="AD61" s="4"/>
      <c r="AE61" s="4"/>
      <c r="AF61" s="4"/>
      <c r="AG61" s="4"/>
    </row>
    <row r="62" spans="1:33" ht="23.25" thickBot="1">
      <c r="A62" s="19">
        <v>2</v>
      </c>
      <c r="B62" s="19" t="s">
        <v>119</v>
      </c>
      <c r="C62" s="20">
        <f t="shared" si="20"/>
        <v>1</v>
      </c>
      <c r="D62" s="20">
        <f t="shared" si="21"/>
        <v>7</v>
      </c>
      <c r="E62" s="20">
        <f t="shared" si="22"/>
        <v>3</v>
      </c>
      <c r="F62" s="20">
        <f t="shared" si="23"/>
        <v>4</v>
      </c>
      <c r="G62" s="21">
        <f t="shared" si="24"/>
        <v>15</v>
      </c>
      <c r="I62" s="4" t="s">
        <v>127</v>
      </c>
      <c r="J62" s="4" t="s">
        <v>127</v>
      </c>
      <c r="K62" s="4" t="s">
        <v>128</v>
      </c>
      <c r="L62" s="4" t="s">
        <v>129</v>
      </c>
      <c r="M62" s="4" t="s">
        <v>127</v>
      </c>
      <c r="N62" s="4" t="s">
        <v>128</v>
      </c>
      <c r="O62" s="4" t="s">
        <v>128</v>
      </c>
      <c r="P62" s="4" t="s">
        <v>128</v>
      </c>
      <c r="Q62" s="4" t="s">
        <v>56</v>
      </c>
      <c r="R62" s="4"/>
      <c r="S62" s="4" t="s">
        <v>128</v>
      </c>
      <c r="T62" s="4" t="s">
        <v>128</v>
      </c>
      <c r="U62" s="4" t="s">
        <v>56</v>
      </c>
      <c r="V62" s="4" t="s">
        <v>128</v>
      </c>
      <c r="W62" s="4" t="s">
        <v>56</v>
      </c>
      <c r="X62" s="4" t="s">
        <v>127</v>
      </c>
      <c r="Y62" s="4"/>
      <c r="Z62" s="4"/>
      <c r="AA62" s="4"/>
      <c r="AB62" s="4"/>
      <c r="AC62" s="4"/>
      <c r="AD62" s="4"/>
      <c r="AE62" s="4"/>
      <c r="AF62" s="4"/>
      <c r="AG62" s="4"/>
    </row>
    <row r="63" spans="1:33" ht="23.25" thickBot="1">
      <c r="A63" s="19">
        <v>3</v>
      </c>
      <c r="B63" s="19" t="s">
        <v>120</v>
      </c>
      <c r="C63" s="20">
        <f t="shared" si="20"/>
        <v>0</v>
      </c>
      <c r="D63" s="20">
        <f t="shared" si="21"/>
        <v>2</v>
      </c>
      <c r="E63" s="20">
        <f t="shared" si="22"/>
        <v>6</v>
      </c>
      <c r="F63" s="20">
        <f t="shared" si="23"/>
        <v>7</v>
      </c>
      <c r="G63" s="21">
        <f t="shared" si="24"/>
        <v>15</v>
      </c>
      <c r="I63" s="4" t="s">
        <v>127</v>
      </c>
      <c r="J63" s="4" t="s">
        <v>127</v>
      </c>
      <c r="K63" s="4" t="s">
        <v>56</v>
      </c>
      <c r="L63" s="4" t="s">
        <v>56</v>
      </c>
      <c r="M63" s="4" t="s">
        <v>127</v>
      </c>
      <c r="N63" s="4" t="s">
        <v>56</v>
      </c>
      <c r="O63" s="4" t="s">
        <v>127</v>
      </c>
      <c r="P63" s="4" t="s">
        <v>56</v>
      </c>
      <c r="Q63" s="4" t="s">
        <v>56</v>
      </c>
      <c r="R63" s="4"/>
      <c r="S63" s="4" t="s">
        <v>127</v>
      </c>
      <c r="T63" s="4" t="s">
        <v>128</v>
      </c>
      <c r="U63" s="4" t="s">
        <v>128</v>
      </c>
      <c r="V63" s="4" t="s">
        <v>56</v>
      </c>
      <c r="W63" s="4" t="s">
        <v>127</v>
      </c>
      <c r="X63" s="4" t="s">
        <v>127</v>
      </c>
      <c r="Y63" s="4"/>
      <c r="Z63" s="4"/>
      <c r="AA63" s="4"/>
      <c r="AB63" s="4"/>
      <c r="AC63" s="4"/>
      <c r="AD63" s="4"/>
      <c r="AE63" s="4"/>
      <c r="AF63" s="4"/>
      <c r="AG63" s="4"/>
    </row>
    <row r="64" spans="1:33" ht="23.25" thickBot="1">
      <c r="A64" s="19">
        <v>4</v>
      </c>
      <c r="B64" s="19" t="s">
        <v>121</v>
      </c>
      <c r="C64" s="20">
        <f t="shared" si="20"/>
        <v>0</v>
      </c>
      <c r="D64" s="20">
        <f t="shared" si="21"/>
        <v>4</v>
      </c>
      <c r="E64" s="20">
        <f t="shared" si="22"/>
        <v>7</v>
      </c>
      <c r="F64" s="20">
        <f t="shared" si="23"/>
        <v>4</v>
      </c>
      <c r="G64" s="21">
        <f t="shared" si="24"/>
        <v>15</v>
      </c>
      <c r="I64" s="4" t="s">
        <v>56</v>
      </c>
      <c r="J64" s="4" t="s">
        <v>56</v>
      </c>
      <c r="K64" s="4" t="s">
        <v>127</v>
      </c>
      <c r="L64" s="4" t="s">
        <v>56</v>
      </c>
      <c r="M64" s="4" t="s">
        <v>127</v>
      </c>
      <c r="N64" s="4" t="s">
        <v>128</v>
      </c>
      <c r="O64" s="4" t="s">
        <v>128</v>
      </c>
      <c r="P64" s="4" t="s">
        <v>56</v>
      </c>
      <c r="Q64" s="4" t="s">
        <v>56</v>
      </c>
      <c r="R64" s="4"/>
      <c r="S64" s="4" t="s">
        <v>128</v>
      </c>
      <c r="T64" s="4" t="s">
        <v>56</v>
      </c>
      <c r="U64" s="4" t="s">
        <v>128</v>
      </c>
      <c r="V64" s="4" t="s">
        <v>56</v>
      </c>
      <c r="W64" s="4" t="s">
        <v>127</v>
      </c>
      <c r="X64" s="4" t="s">
        <v>127</v>
      </c>
      <c r="Y64" s="4"/>
      <c r="Z64" s="4"/>
      <c r="AA64" s="4"/>
      <c r="AB64" s="4"/>
      <c r="AC64" s="4"/>
      <c r="AD64" s="4"/>
      <c r="AE64" s="4"/>
      <c r="AF64" s="4"/>
      <c r="AG64" s="4"/>
    </row>
    <row r="65" spans="1:33" ht="23.25" thickBot="1">
      <c r="A65" s="19">
        <v>5</v>
      </c>
      <c r="B65" s="19" t="s">
        <v>122</v>
      </c>
      <c r="C65" s="20">
        <f t="shared" si="20"/>
        <v>0</v>
      </c>
      <c r="D65" s="20">
        <f t="shared" si="21"/>
        <v>0</v>
      </c>
      <c r="E65" s="20">
        <f t="shared" si="22"/>
        <v>6</v>
      </c>
      <c r="F65" s="20">
        <f t="shared" si="23"/>
        <v>9</v>
      </c>
      <c r="G65" s="21">
        <f t="shared" si="24"/>
        <v>15</v>
      </c>
      <c r="I65" s="4" t="s">
        <v>56</v>
      </c>
      <c r="J65" s="4" t="s">
        <v>56</v>
      </c>
      <c r="K65" s="4" t="s">
        <v>127</v>
      </c>
      <c r="L65" s="4" t="s">
        <v>56</v>
      </c>
      <c r="M65" s="4" t="s">
        <v>127</v>
      </c>
      <c r="N65" s="4" t="s">
        <v>127</v>
      </c>
      <c r="O65" s="4" t="s">
        <v>127</v>
      </c>
      <c r="P65" s="4" t="s">
        <v>127</v>
      </c>
      <c r="Q65" s="4" t="s">
        <v>56</v>
      </c>
      <c r="R65" s="4"/>
      <c r="S65" s="4" t="s">
        <v>127</v>
      </c>
      <c r="T65" s="4" t="s">
        <v>127</v>
      </c>
      <c r="U65" s="4" t="s">
        <v>56</v>
      </c>
      <c r="V65" s="4" t="s">
        <v>56</v>
      </c>
      <c r="W65" s="4" t="s">
        <v>127</v>
      </c>
      <c r="X65" s="4" t="s">
        <v>127</v>
      </c>
      <c r="Y65" s="4"/>
      <c r="Z65" s="4"/>
      <c r="AA65" s="4"/>
      <c r="AB65" s="4"/>
      <c r="AC65" s="4"/>
      <c r="AD65" s="4"/>
      <c r="AE65" s="4"/>
      <c r="AF65" s="4"/>
      <c r="AG65" s="4"/>
    </row>
    <row r="66" spans="1:33" ht="23.25" thickBot="1">
      <c r="A66" s="19">
        <v>6</v>
      </c>
      <c r="B66" s="19" t="s">
        <v>123</v>
      </c>
      <c r="C66" s="20">
        <f t="shared" si="20"/>
        <v>0</v>
      </c>
      <c r="D66" s="20">
        <f t="shared" si="21"/>
        <v>0</v>
      </c>
      <c r="E66" s="20">
        <f t="shared" si="22"/>
        <v>4</v>
      </c>
      <c r="F66" s="20">
        <f t="shared" si="23"/>
        <v>11</v>
      </c>
      <c r="G66" s="21">
        <f t="shared" si="24"/>
        <v>15</v>
      </c>
      <c r="I66" s="4" t="s">
        <v>127</v>
      </c>
      <c r="J66" s="4" t="s">
        <v>127</v>
      </c>
      <c r="K66" s="4" t="s">
        <v>127</v>
      </c>
      <c r="L66" s="4" t="s">
        <v>56</v>
      </c>
      <c r="M66" s="4" t="s">
        <v>127</v>
      </c>
      <c r="N66" s="4" t="s">
        <v>127</v>
      </c>
      <c r="O66" s="4" t="s">
        <v>127</v>
      </c>
      <c r="P66" s="4" t="s">
        <v>127</v>
      </c>
      <c r="Q66" s="4" t="s">
        <v>56</v>
      </c>
      <c r="R66" s="4"/>
      <c r="S66" s="4" t="s">
        <v>127</v>
      </c>
      <c r="T66" s="4" t="s">
        <v>127</v>
      </c>
      <c r="U66" s="4" t="s">
        <v>56</v>
      </c>
      <c r="V66" s="4" t="s">
        <v>56</v>
      </c>
      <c r="W66" s="4" t="s">
        <v>127</v>
      </c>
      <c r="X66" s="4" t="s">
        <v>127</v>
      </c>
      <c r="Y66" s="4"/>
      <c r="Z66" s="4"/>
      <c r="AA66" s="4"/>
      <c r="AB66" s="4"/>
      <c r="AC66" s="4"/>
      <c r="AD66" s="4"/>
      <c r="AE66" s="4"/>
      <c r="AF66" s="4"/>
      <c r="AG66" s="4"/>
    </row>
    <row r="67" spans="1:33" ht="23.25" thickBot="1">
      <c r="A67" s="19">
        <v>7</v>
      </c>
      <c r="B67" s="19" t="s">
        <v>124</v>
      </c>
      <c r="C67" s="20">
        <f t="shared" si="20"/>
        <v>2</v>
      </c>
      <c r="D67" s="20">
        <f t="shared" si="21"/>
        <v>5</v>
      </c>
      <c r="E67" s="20">
        <f t="shared" si="22"/>
        <v>4</v>
      </c>
      <c r="F67" s="20">
        <f t="shared" si="23"/>
        <v>4</v>
      </c>
      <c r="G67" s="21">
        <f t="shared" si="24"/>
        <v>15</v>
      </c>
      <c r="I67" s="4" t="s">
        <v>127</v>
      </c>
      <c r="J67" s="4" t="s">
        <v>56</v>
      </c>
      <c r="K67" s="4" t="s">
        <v>127</v>
      </c>
      <c r="L67" s="4" t="s">
        <v>128</v>
      </c>
      <c r="M67" s="4" t="s">
        <v>127</v>
      </c>
      <c r="N67" s="4" t="s">
        <v>128</v>
      </c>
      <c r="O67" s="4" t="s">
        <v>129</v>
      </c>
      <c r="P67" s="4" t="s">
        <v>56</v>
      </c>
      <c r="Q67" s="4" t="s">
        <v>56</v>
      </c>
      <c r="R67" s="4"/>
      <c r="S67" s="4" t="s">
        <v>129</v>
      </c>
      <c r="T67" s="4" t="s">
        <v>128</v>
      </c>
      <c r="U67" s="4" t="s">
        <v>128</v>
      </c>
      <c r="V67" s="4" t="s">
        <v>128</v>
      </c>
      <c r="W67" s="4" t="s">
        <v>56</v>
      </c>
      <c r="X67" s="4" t="s">
        <v>127</v>
      </c>
      <c r="Y67" s="4"/>
      <c r="Z67" s="4"/>
      <c r="AA67" s="4"/>
      <c r="AB67" s="4"/>
      <c r="AC67" s="4"/>
      <c r="AD67" s="4"/>
      <c r="AE67" s="4"/>
      <c r="AF67" s="4"/>
      <c r="AG67" s="4"/>
    </row>
    <row r="68" spans="1:33" ht="23.25" thickBot="1">
      <c r="A68" s="19">
        <v>8</v>
      </c>
      <c r="B68" s="19" t="s">
        <v>125</v>
      </c>
      <c r="C68" s="20">
        <f t="shared" si="20"/>
        <v>0</v>
      </c>
      <c r="D68" s="20">
        <f t="shared" si="21"/>
        <v>0</v>
      </c>
      <c r="E68" s="20">
        <f t="shared" si="22"/>
        <v>6</v>
      </c>
      <c r="F68" s="20">
        <f t="shared" si="23"/>
        <v>9</v>
      </c>
      <c r="G68" s="21">
        <f t="shared" si="24"/>
        <v>15</v>
      </c>
      <c r="I68" s="4" t="s">
        <v>127</v>
      </c>
      <c r="J68" s="4" t="s">
        <v>56</v>
      </c>
      <c r="K68" s="4" t="s">
        <v>127</v>
      </c>
      <c r="L68" s="4" t="s">
        <v>56</v>
      </c>
      <c r="M68" s="4" t="s">
        <v>127</v>
      </c>
      <c r="N68" s="4" t="s">
        <v>56</v>
      </c>
      <c r="O68" s="4" t="s">
        <v>127</v>
      </c>
      <c r="P68" s="4" t="s">
        <v>127</v>
      </c>
      <c r="Q68" s="4" t="s">
        <v>56</v>
      </c>
      <c r="R68" s="4"/>
      <c r="S68" s="4" t="s">
        <v>127</v>
      </c>
      <c r="T68" s="4" t="s">
        <v>56</v>
      </c>
      <c r="U68" s="4" t="s">
        <v>127</v>
      </c>
      <c r="V68" s="4" t="s">
        <v>56</v>
      </c>
      <c r="W68" s="4" t="s">
        <v>127</v>
      </c>
      <c r="X68" s="4" t="s">
        <v>127</v>
      </c>
      <c r="Y68" s="4"/>
      <c r="Z68" s="4"/>
      <c r="AA68" s="4"/>
      <c r="AB68" s="4"/>
      <c r="AC68" s="4"/>
      <c r="AD68" s="4"/>
      <c r="AE68" s="4"/>
      <c r="AF68" s="4"/>
      <c r="AG68" s="4"/>
    </row>
    <row r="69" spans="1:33" ht="23.25" thickBot="1">
      <c r="A69" s="19">
        <v>9</v>
      </c>
      <c r="B69" s="19" t="s">
        <v>126</v>
      </c>
      <c r="C69" s="20">
        <f t="shared" si="20"/>
        <v>0</v>
      </c>
      <c r="D69" s="20">
        <f t="shared" si="21"/>
        <v>1</v>
      </c>
      <c r="E69" s="20">
        <f t="shared" si="22"/>
        <v>6</v>
      </c>
      <c r="F69" s="20">
        <f t="shared" si="23"/>
        <v>8</v>
      </c>
      <c r="G69" s="21">
        <f t="shared" si="24"/>
        <v>15</v>
      </c>
      <c r="I69" s="4" t="s">
        <v>56</v>
      </c>
      <c r="J69" s="4" t="s">
        <v>127</v>
      </c>
      <c r="K69" s="4" t="s">
        <v>127</v>
      </c>
      <c r="L69" s="4" t="s">
        <v>56</v>
      </c>
      <c r="M69" s="4" t="s">
        <v>127</v>
      </c>
      <c r="N69" s="4" t="s">
        <v>56</v>
      </c>
      <c r="O69" s="4" t="s">
        <v>127</v>
      </c>
      <c r="P69" s="4" t="s">
        <v>127</v>
      </c>
      <c r="Q69" s="4" t="s">
        <v>128</v>
      </c>
      <c r="R69" s="4"/>
      <c r="S69" s="4" t="s">
        <v>56</v>
      </c>
      <c r="T69" s="4" t="s">
        <v>56</v>
      </c>
      <c r="U69" s="4" t="s">
        <v>127</v>
      </c>
      <c r="V69" s="4" t="s">
        <v>56</v>
      </c>
      <c r="W69" s="4" t="s">
        <v>127</v>
      </c>
      <c r="X69" s="4" t="s">
        <v>127</v>
      </c>
      <c r="Y69" s="4"/>
      <c r="Z69" s="4"/>
      <c r="AA69" s="4"/>
      <c r="AB69" s="4"/>
      <c r="AC69" s="4"/>
      <c r="AD69" s="4"/>
      <c r="AE69" s="4"/>
      <c r="AF69" s="4"/>
      <c r="AG69" s="4"/>
    </row>
    <row r="70" ht="12.75">
      <c r="A70" s="11"/>
    </row>
    <row r="71" ht="12.75">
      <c r="A71" s="11"/>
    </row>
    <row r="72" ht="12.75">
      <c r="B72" s="25" t="s">
        <v>130</v>
      </c>
    </row>
    <row r="73" spans="1:2" ht="12.75">
      <c r="A73">
        <v>1</v>
      </c>
      <c r="B73" t="s">
        <v>135</v>
      </c>
    </row>
    <row r="74" spans="1:2" ht="12.75">
      <c r="A74">
        <f>A73+1</f>
        <v>2</v>
      </c>
      <c r="B74" t="s">
        <v>136</v>
      </c>
    </row>
    <row r="75" spans="1:2" ht="12.75">
      <c r="A75">
        <f aca="true" t="shared" si="25" ref="A75:A82">A74+1</f>
        <v>3</v>
      </c>
      <c r="B75" t="s">
        <v>137</v>
      </c>
    </row>
    <row r="76" spans="1:2" ht="12.75">
      <c r="A76">
        <f t="shared" si="25"/>
        <v>4</v>
      </c>
      <c r="B76" t="s">
        <v>138</v>
      </c>
    </row>
    <row r="77" spans="1:2" ht="12.75">
      <c r="A77">
        <f t="shared" si="25"/>
        <v>5</v>
      </c>
      <c r="B77" t="s">
        <v>139</v>
      </c>
    </row>
    <row r="78" spans="1:2" ht="12.75">
      <c r="A78">
        <f t="shared" si="25"/>
        <v>6</v>
      </c>
      <c r="B78" t="s">
        <v>141</v>
      </c>
    </row>
    <row r="79" spans="1:2" ht="12.75">
      <c r="A79">
        <f t="shared" si="25"/>
        <v>7</v>
      </c>
      <c r="B79" t="s">
        <v>142</v>
      </c>
    </row>
    <row r="80" ht="12.75">
      <c r="A80">
        <f t="shared" si="25"/>
        <v>8</v>
      </c>
    </row>
    <row r="81" ht="12.75">
      <c r="A81">
        <f t="shared" si="25"/>
        <v>9</v>
      </c>
    </row>
    <row r="82" ht="12.75">
      <c r="A82">
        <f t="shared" si="25"/>
        <v>10</v>
      </c>
    </row>
    <row r="84" ht="12.75">
      <c r="B84" s="25" t="s">
        <v>131</v>
      </c>
    </row>
    <row r="85" spans="1:2" ht="12.75">
      <c r="A85">
        <v>1</v>
      </c>
      <c r="B85" t="s">
        <v>134</v>
      </c>
    </row>
    <row r="86" spans="1:2" ht="12.75">
      <c r="A86">
        <f>A85+1</f>
        <v>2</v>
      </c>
      <c r="B86" t="s">
        <v>143</v>
      </c>
    </row>
    <row r="87" ht="12.75">
      <c r="A87">
        <f aca="true" t="shared" si="26" ref="A87:A94">A86+1</f>
        <v>3</v>
      </c>
    </row>
    <row r="88" ht="12.75">
      <c r="A88">
        <f t="shared" si="26"/>
        <v>4</v>
      </c>
    </row>
    <row r="89" ht="12.75">
      <c r="A89">
        <f t="shared" si="26"/>
        <v>5</v>
      </c>
    </row>
    <row r="90" ht="12.75">
      <c r="A90">
        <f t="shared" si="26"/>
        <v>6</v>
      </c>
    </row>
    <row r="91" ht="12.75">
      <c r="A91">
        <f t="shared" si="26"/>
        <v>7</v>
      </c>
    </row>
    <row r="92" ht="12.75">
      <c r="A92">
        <f t="shared" si="26"/>
        <v>8</v>
      </c>
    </row>
    <row r="93" ht="12.75">
      <c r="A93">
        <f t="shared" si="26"/>
        <v>9</v>
      </c>
    </row>
    <row r="94" ht="12.75">
      <c r="A94">
        <f t="shared" si="26"/>
        <v>10</v>
      </c>
    </row>
  </sheetData>
  <mergeCells count="5">
    <mergeCell ref="A6:B6"/>
    <mergeCell ref="A60:B60"/>
    <mergeCell ref="A46:B46"/>
    <mergeCell ref="A31:B31"/>
    <mergeCell ref="A16:B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Rosa Anna Tirante</Manager>
  <Company>MPI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Corso E-Tutor Veneto 2006 fase 2</dc:title>
  <dc:subject>Monitoraggio</dc:subject>
  <dc:creator>Ubaldo Pernigo</dc:creator>
  <cp:keywords>E-Tutor, Fase 2, USR, CSA, Verona</cp:keywords>
  <dc:description/>
  <cp:lastModifiedBy>amato</cp:lastModifiedBy>
  <dcterms:created xsi:type="dcterms:W3CDTF">1996-11-05T10:16:36Z</dcterms:created>
  <dcterms:modified xsi:type="dcterms:W3CDTF">2006-05-31T21:47:13Z</dcterms:modified>
  <cp:category>E-Tutor</cp:category>
  <cp:version/>
  <cp:contentType/>
  <cp:contentStatus/>
</cp:coreProperties>
</file>