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585" yWindow="1140" windowWidth="20730" windowHeight="11760"/>
  </bookViews>
  <sheets>
    <sheet name="TRANSPORTE" sheetId="2" r:id="rId1"/>
  </sheets>
  <definedNames>
    <definedName name="solver_adj" localSheetId="0" hidden="1">TRANSPORTE!$F$26:$S$28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TRANSPORTE!$F$29:$S$29</definedName>
    <definedName name="solver_lhs2" localSheetId="0" hidden="1">TRANSPORTE!$T$26:$T$28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TRANSPORTE!$F$34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2</definedName>
    <definedName name="solver_rhs1" localSheetId="0" hidden="1">TRANSPORTE!$F$31:$S$31</definedName>
    <definedName name="solver_rhs2" localSheetId="0" hidden="1">TRANSPORTE!$V$26:$V$28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44525" concurrentCalc="0"/>
</workbook>
</file>

<file path=xl/calcChain.xml><?xml version="1.0" encoding="utf-8"?>
<calcChain xmlns="http://schemas.openxmlformats.org/spreadsheetml/2006/main">
  <c r="F34" i="2" l="1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T28" i="2"/>
  <c r="T27" i="2"/>
  <c r="T26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J3" i="2"/>
  <c r="J1" i="2"/>
</calcChain>
</file>

<file path=xl/sharedStrings.xml><?xml version="1.0" encoding="utf-8"?>
<sst xmlns="http://schemas.openxmlformats.org/spreadsheetml/2006/main" count="100" uniqueCount="30">
  <si>
    <t>Demanda</t>
  </si>
  <si>
    <t>Oferta</t>
  </si>
  <si>
    <t>=</t>
  </si>
  <si>
    <t>&lt;=</t>
  </si>
  <si>
    <t xml:space="preserve">Puntos Demanda </t>
  </si>
  <si>
    <t xml:space="preserve">Demanda (Ton./mes) </t>
  </si>
  <si>
    <t xml:space="preserve">Barranquilla </t>
  </si>
  <si>
    <t xml:space="preserve">Cartagena </t>
  </si>
  <si>
    <t>Valledupar</t>
  </si>
  <si>
    <t xml:space="preserve">Medellín </t>
  </si>
  <si>
    <t xml:space="preserve">Bucaramanga </t>
  </si>
  <si>
    <t xml:space="preserve">Cúcuta </t>
  </si>
  <si>
    <t xml:space="preserve">Bogotá </t>
  </si>
  <si>
    <t xml:space="preserve">Ibagué </t>
  </si>
  <si>
    <t xml:space="preserve">Manizales </t>
  </si>
  <si>
    <t xml:space="preserve">Cali </t>
  </si>
  <si>
    <t>Nariño</t>
  </si>
  <si>
    <t>Neiva</t>
  </si>
  <si>
    <t>Villavicencio</t>
  </si>
  <si>
    <t xml:space="preserve">Tunja </t>
  </si>
  <si>
    <t>Faca</t>
  </si>
  <si>
    <t>Tuluá</t>
  </si>
  <si>
    <t>Barbosa</t>
  </si>
  <si>
    <t>Costo</t>
  </si>
  <si>
    <t>$/Ton*Km</t>
  </si>
  <si>
    <t>Distancia</t>
  </si>
  <si>
    <t>CostoX(ij)</t>
  </si>
  <si>
    <t>DISTANCIA DE RECORRIDO</t>
  </si>
  <si>
    <t>COSTO DE ENVÍO</t>
  </si>
  <si>
    <t>FO Min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</si>
</sst>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abSelected="1" zoomScale="60" zoomScaleNormal="60" zoomScalePageLayoutView="125" workbookViewId="0">
      <selection activeCell="A39" sqref="A39"/>
    </sheetView>
  </sheetViews>
  <sheetFormatPr baseColWidth="10" defaultColWidth="10.875" defaultRowHeight="15.75" x14ac:dyDescent="0.25"/>
  <cols>
    <col min="1" max="1" width="10.875" style="2"/>
    <col min="2" max="2" width="18.875" style="2" customWidth="1"/>
    <col min="3" max="5" width="10.875" style="2"/>
    <col min="6" max="6" width="12.875" style="2" bestFit="1" customWidth="1"/>
    <col min="7" max="7" width="10.875" style="2"/>
    <col min="8" max="8" width="11.875" style="2" customWidth="1"/>
    <col min="9" max="9" width="10.875" style="2"/>
    <col min="10" max="10" width="12.5" style="2" customWidth="1"/>
    <col min="11" max="16384" width="10.875" style="2"/>
  </cols>
  <sheetData>
    <row r="1" spans="2:20" x14ac:dyDescent="0.25">
      <c r="I1" s="10" t="s">
        <v>0</v>
      </c>
      <c r="J1" s="2">
        <f>SUM(C12:C25)</f>
        <v>2440</v>
      </c>
    </row>
    <row r="2" spans="2:20" x14ac:dyDescent="0.25">
      <c r="D2" s="7"/>
    </row>
    <row r="3" spans="2:20" x14ac:dyDescent="0.25">
      <c r="D3" s="8"/>
      <c r="I3" s="10" t="s">
        <v>1</v>
      </c>
      <c r="J3" s="2">
        <f>1000+600+600</f>
        <v>2200</v>
      </c>
    </row>
    <row r="4" spans="2:20" x14ac:dyDescent="0.25">
      <c r="D4" s="8"/>
      <c r="I4" s="10"/>
    </row>
    <row r="5" spans="2:20" x14ac:dyDescent="0.25">
      <c r="D5" s="8"/>
    </row>
    <row r="6" spans="2:20" x14ac:dyDescent="0.25">
      <c r="D6" s="8"/>
      <c r="I6" s="10" t="s">
        <v>23</v>
      </c>
      <c r="J6" s="2">
        <v>300</v>
      </c>
      <c r="K6" s="2" t="s">
        <v>24</v>
      </c>
    </row>
    <row r="7" spans="2:20" x14ac:dyDescent="0.25">
      <c r="D7" s="8"/>
    </row>
    <row r="8" spans="2:20" x14ac:dyDescent="0.25">
      <c r="D8" s="8"/>
    </row>
    <row r="9" spans="2:20" ht="16.5" thickBot="1" x14ac:dyDescent="0.3">
      <c r="D9" s="8"/>
    </row>
    <row r="10" spans="2:20" ht="16.5" thickBot="1" x14ac:dyDescent="0.3">
      <c r="B10" s="15" t="s">
        <v>4</v>
      </c>
      <c r="C10" s="15" t="s">
        <v>5</v>
      </c>
      <c r="D10" s="8"/>
      <c r="E10" s="17" t="s">
        <v>27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2:20" ht="16.5" thickBot="1" x14ac:dyDescent="0.3">
      <c r="B11" s="16"/>
      <c r="C11" s="16"/>
      <c r="D11" s="8"/>
      <c r="E11" s="12" t="s">
        <v>25</v>
      </c>
      <c r="F11" s="12" t="s">
        <v>6</v>
      </c>
      <c r="G11" s="12" t="s">
        <v>7</v>
      </c>
      <c r="H11" s="12" t="s">
        <v>8</v>
      </c>
      <c r="I11" s="12" t="s">
        <v>9</v>
      </c>
      <c r="J11" s="12" t="s">
        <v>10</v>
      </c>
      <c r="K11" s="12" t="s">
        <v>11</v>
      </c>
      <c r="L11" s="12" t="s">
        <v>12</v>
      </c>
      <c r="M11" s="12" t="s">
        <v>13</v>
      </c>
      <c r="N11" s="12" t="s">
        <v>14</v>
      </c>
      <c r="O11" s="12" t="s">
        <v>15</v>
      </c>
      <c r="P11" s="12" t="s">
        <v>16</v>
      </c>
      <c r="Q11" s="12" t="s">
        <v>17</v>
      </c>
      <c r="R11" s="12" t="s">
        <v>18</v>
      </c>
      <c r="S11" s="12" t="s">
        <v>19</v>
      </c>
      <c r="T11" s="12" t="s">
        <v>1</v>
      </c>
    </row>
    <row r="12" spans="2:20" ht="16.5" thickBot="1" x14ac:dyDescent="0.3">
      <c r="B12" s="5" t="s">
        <v>6</v>
      </c>
      <c r="C12" s="6">
        <v>250</v>
      </c>
      <c r="D12" s="8"/>
      <c r="E12" s="3" t="s">
        <v>20</v>
      </c>
      <c r="F12" s="11">
        <v>955</v>
      </c>
      <c r="G12" s="11">
        <v>997</v>
      </c>
      <c r="H12" s="11">
        <v>848</v>
      </c>
      <c r="I12" s="11">
        <v>368</v>
      </c>
      <c r="J12" s="11">
        <v>426</v>
      </c>
      <c r="K12" s="11">
        <v>586</v>
      </c>
      <c r="L12" s="11">
        <v>48</v>
      </c>
      <c r="M12" s="11">
        <v>182</v>
      </c>
      <c r="N12" s="11">
        <v>262</v>
      </c>
      <c r="O12" s="11">
        <v>475</v>
      </c>
      <c r="P12" s="11">
        <v>857</v>
      </c>
      <c r="Q12" s="11">
        <v>327</v>
      </c>
      <c r="R12" s="11">
        <v>148</v>
      </c>
      <c r="S12" s="11">
        <v>957</v>
      </c>
      <c r="T12" s="3">
        <v>1000</v>
      </c>
    </row>
    <row r="13" spans="2:20" ht="16.5" thickBot="1" x14ac:dyDescent="0.3">
      <c r="B13" s="5" t="s">
        <v>7</v>
      </c>
      <c r="C13" s="6">
        <v>80</v>
      </c>
      <c r="D13" s="8"/>
      <c r="E13" s="3" t="s">
        <v>21</v>
      </c>
      <c r="F13" s="11">
        <v>1161</v>
      </c>
      <c r="G13" s="11">
        <v>1005</v>
      </c>
      <c r="H13" s="11">
        <v>1061</v>
      </c>
      <c r="I13" s="11">
        <v>352</v>
      </c>
      <c r="J13" s="11">
        <v>683</v>
      </c>
      <c r="K13" s="11">
        <v>864</v>
      </c>
      <c r="L13" s="11">
        <v>369</v>
      </c>
      <c r="M13" s="11">
        <v>173</v>
      </c>
      <c r="N13" s="11">
        <v>168</v>
      </c>
      <c r="O13" s="11">
        <v>93</v>
      </c>
      <c r="P13" s="11">
        <v>482</v>
      </c>
      <c r="Q13" s="11">
        <v>379</v>
      </c>
      <c r="R13" s="11">
        <v>459</v>
      </c>
      <c r="S13" s="11">
        <v>510</v>
      </c>
      <c r="T13" s="3">
        <v>600</v>
      </c>
    </row>
    <row r="14" spans="2:20" ht="16.5" thickBot="1" x14ac:dyDescent="0.3">
      <c r="B14" s="5" t="s">
        <v>8</v>
      </c>
      <c r="C14" s="6">
        <v>110</v>
      </c>
      <c r="D14" s="8"/>
      <c r="E14" s="3" t="s">
        <v>22</v>
      </c>
      <c r="F14" s="11">
        <v>788</v>
      </c>
      <c r="G14" s="11">
        <v>858</v>
      </c>
      <c r="H14" s="11">
        <v>706</v>
      </c>
      <c r="I14" s="11">
        <v>353</v>
      </c>
      <c r="J14" s="11">
        <v>215</v>
      </c>
      <c r="K14" s="11">
        <v>402</v>
      </c>
      <c r="L14" s="11">
        <v>186</v>
      </c>
      <c r="M14" s="11">
        <v>386</v>
      </c>
      <c r="N14" s="11">
        <v>470</v>
      </c>
      <c r="O14" s="11">
        <v>459</v>
      </c>
      <c r="P14" s="11">
        <v>849</v>
      </c>
      <c r="Q14" s="11">
        <v>591</v>
      </c>
      <c r="R14" s="11">
        <v>543</v>
      </c>
      <c r="S14" s="11">
        <v>70</v>
      </c>
      <c r="T14" s="3">
        <v>600</v>
      </c>
    </row>
    <row r="15" spans="2:20" ht="16.5" thickBot="1" x14ac:dyDescent="0.3">
      <c r="B15" s="5" t="s">
        <v>9</v>
      </c>
      <c r="C15" s="6">
        <v>330</v>
      </c>
      <c r="D15" s="8"/>
      <c r="E15" s="3" t="s">
        <v>0</v>
      </c>
      <c r="F15" s="3">
        <v>250</v>
      </c>
      <c r="G15" s="3">
        <v>80</v>
      </c>
      <c r="H15" s="3">
        <v>110</v>
      </c>
      <c r="I15" s="3">
        <v>330</v>
      </c>
      <c r="J15" s="3">
        <v>250</v>
      </c>
      <c r="K15" s="3">
        <v>150</v>
      </c>
      <c r="L15" s="3">
        <v>450</v>
      </c>
      <c r="M15" s="3">
        <v>70</v>
      </c>
      <c r="N15" s="3">
        <v>50</v>
      </c>
      <c r="O15" s="3">
        <v>310</v>
      </c>
      <c r="P15" s="3">
        <v>110</v>
      </c>
      <c r="Q15" s="3">
        <v>90</v>
      </c>
      <c r="R15" s="3">
        <v>150</v>
      </c>
      <c r="S15" s="3">
        <v>40</v>
      </c>
      <c r="T15" s="3"/>
    </row>
    <row r="16" spans="2:20" ht="16.5" thickBot="1" x14ac:dyDescent="0.3">
      <c r="B16" s="5" t="s">
        <v>10</v>
      </c>
      <c r="C16" s="6">
        <v>250</v>
      </c>
      <c r="D16" s="8"/>
    </row>
    <row r="17" spans="2:22" ht="16.5" thickBot="1" x14ac:dyDescent="0.3">
      <c r="B17" s="5" t="s">
        <v>11</v>
      </c>
      <c r="C17" s="6">
        <v>150</v>
      </c>
      <c r="D17" s="8"/>
      <c r="E17" s="17" t="s">
        <v>28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</row>
    <row r="18" spans="2:22" ht="16.5" thickBot="1" x14ac:dyDescent="0.3">
      <c r="B18" s="5" t="s">
        <v>12</v>
      </c>
      <c r="C18" s="6">
        <v>450</v>
      </c>
      <c r="E18" s="12" t="s">
        <v>23</v>
      </c>
      <c r="F18" s="12" t="s">
        <v>6</v>
      </c>
      <c r="G18" s="12" t="s">
        <v>7</v>
      </c>
      <c r="H18" s="12" t="s">
        <v>8</v>
      </c>
      <c r="I18" s="12" t="s">
        <v>9</v>
      </c>
      <c r="J18" s="12" t="s">
        <v>10</v>
      </c>
      <c r="K18" s="12" t="s">
        <v>11</v>
      </c>
      <c r="L18" s="12" t="s">
        <v>12</v>
      </c>
      <c r="M18" s="12" t="s">
        <v>13</v>
      </c>
      <c r="N18" s="12" t="s">
        <v>14</v>
      </c>
      <c r="O18" s="12" t="s">
        <v>15</v>
      </c>
      <c r="P18" s="12" t="s">
        <v>16</v>
      </c>
      <c r="Q18" s="12" t="s">
        <v>17</v>
      </c>
      <c r="R18" s="12" t="s">
        <v>18</v>
      </c>
      <c r="S18" s="12" t="s">
        <v>19</v>
      </c>
      <c r="T18" s="12" t="s">
        <v>1</v>
      </c>
    </row>
    <row r="19" spans="2:22" ht="16.5" thickBot="1" x14ac:dyDescent="0.3">
      <c r="B19" s="5" t="s">
        <v>13</v>
      </c>
      <c r="C19" s="6">
        <v>70</v>
      </c>
      <c r="E19" s="3" t="s">
        <v>20</v>
      </c>
      <c r="F19" s="3">
        <f t="shared" ref="F19:S19" si="0">F12*$J$6</f>
        <v>286500</v>
      </c>
      <c r="G19" s="3">
        <f t="shared" si="0"/>
        <v>299100</v>
      </c>
      <c r="H19" s="3">
        <f t="shared" si="0"/>
        <v>254400</v>
      </c>
      <c r="I19" s="3">
        <f t="shared" si="0"/>
        <v>110400</v>
      </c>
      <c r="J19" s="3">
        <f t="shared" si="0"/>
        <v>127800</v>
      </c>
      <c r="K19" s="3">
        <f t="shared" si="0"/>
        <v>175800</v>
      </c>
      <c r="L19" s="3">
        <f t="shared" si="0"/>
        <v>14400</v>
      </c>
      <c r="M19" s="3">
        <f t="shared" si="0"/>
        <v>54600</v>
      </c>
      <c r="N19" s="3">
        <f t="shared" si="0"/>
        <v>78600</v>
      </c>
      <c r="O19" s="3">
        <f t="shared" si="0"/>
        <v>142500</v>
      </c>
      <c r="P19" s="3">
        <f t="shared" si="0"/>
        <v>257100</v>
      </c>
      <c r="Q19" s="3">
        <f t="shared" si="0"/>
        <v>98100</v>
      </c>
      <c r="R19" s="3">
        <f t="shared" si="0"/>
        <v>44400</v>
      </c>
      <c r="S19" s="3">
        <f t="shared" si="0"/>
        <v>287100</v>
      </c>
      <c r="T19" s="3">
        <v>1000</v>
      </c>
    </row>
    <row r="20" spans="2:22" ht="16.5" thickBot="1" x14ac:dyDescent="0.3">
      <c r="B20" s="5" t="s">
        <v>14</v>
      </c>
      <c r="C20" s="6">
        <v>50</v>
      </c>
      <c r="E20" s="3" t="s">
        <v>21</v>
      </c>
      <c r="F20" s="3">
        <f t="shared" ref="F20:S20" si="1">F13*$J$6</f>
        <v>348300</v>
      </c>
      <c r="G20" s="3">
        <f t="shared" si="1"/>
        <v>301500</v>
      </c>
      <c r="H20" s="3">
        <f t="shared" si="1"/>
        <v>318300</v>
      </c>
      <c r="I20" s="3">
        <f t="shared" si="1"/>
        <v>105600</v>
      </c>
      <c r="J20" s="3">
        <f t="shared" si="1"/>
        <v>204900</v>
      </c>
      <c r="K20" s="3">
        <f t="shared" si="1"/>
        <v>259200</v>
      </c>
      <c r="L20" s="3">
        <f t="shared" si="1"/>
        <v>110700</v>
      </c>
      <c r="M20" s="3">
        <f t="shared" si="1"/>
        <v>51900</v>
      </c>
      <c r="N20" s="3">
        <f t="shared" si="1"/>
        <v>50400</v>
      </c>
      <c r="O20" s="3">
        <f t="shared" si="1"/>
        <v>27900</v>
      </c>
      <c r="P20" s="3">
        <f t="shared" si="1"/>
        <v>144600</v>
      </c>
      <c r="Q20" s="3">
        <f t="shared" si="1"/>
        <v>113700</v>
      </c>
      <c r="R20" s="3">
        <f t="shared" si="1"/>
        <v>137700</v>
      </c>
      <c r="S20" s="3">
        <f t="shared" si="1"/>
        <v>153000</v>
      </c>
      <c r="T20" s="3">
        <v>600</v>
      </c>
    </row>
    <row r="21" spans="2:22" ht="16.5" thickBot="1" x14ac:dyDescent="0.3">
      <c r="B21" s="5" t="s">
        <v>15</v>
      </c>
      <c r="C21" s="6">
        <v>310</v>
      </c>
      <c r="E21" s="3" t="s">
        <v>22</v>
      </c>
      <c r="F21" s="3">
        <f t="shared" ref="F21:S21" si="2">F14*$J$6</f>
        <v>236400</v>
      </c>
      <c r="G21" s="3">
        <f t="shared" si="2"/>
        <v>257400</v>
      </c>
      <c r="H21" s="3">
        <f t="shared" si="2"/>
        <v>211800</v>
      </c>
      <c r="I21" s="3">
        <f t="shared" si="2"/>
        <v>105900</v>
      </c>
      <c r="J21" s="3">
        <f t="shared" si="2"/>
        <v>64500</v>
      </c>
      <c r="K21" s="3">
        <f t="shared" si="2"/>
        <v>120600</v>
      </c>
      <c r="L21" s="3">
        <f t="shared" si="2"/>
        <v>55800</v>
      </c>
      <c r="M21" s="3">
        <f t="shared" si="2"/>
        <v>115800</v>
      </c>
      <c r="N21" s="3">
        <f t="shared" si="2"/>
        <v>141000</v>
      </c>
      <c r="O21" s="3">
        <f t="shared" si="2"/>
        <v>137700</v>
      </c>
      <c r="P21" s="3">
        <f t="shared" si="2"/>
        <v>254700</v>
      </c>
      <c r="Q21" s="3">
        <f t="shared" si="2"/>
        <v>177300</v>
      </c>
      <c r="R21" s="3">
        <f t="shared" si="2"/>
        <v>162900</v>
      </c>
      <c r="S21" s="3">
        <f t="shared" si="2"/>
        <v>21000</v>
      </c>
      <c r="T21" s="3">
        <v>600</v>
      </c>
    </row>
    <row r="22" spans="2:22" ht="16.5" thickBot="1" x14ac:dyDescent="0.3">
      <c r="B22" s="5" t="s">
        <v>16</v>
      </c>
      <c r="C22" s="6">
        <v>110</v>
      </c>
      <c r="E22" s="3" t="s">
        <v>0</v>
      </c>
      <c r="F22" s="3">
        <v>250</v>
      </c>
      <c r="G22" s="3">
        <v>80</v>
      </c>
      <c r="H22" s="3">
        <v>110</v>
      </c>
      <c r="I22" s="3">
        <v>330</v>
      </c>
      <c r="J22" s="3">
        <v>250</v>
      </c>
      <c r="K22" s="3">
        <v>150</v>
      </c>
      <c r="L22" s="3">
        <v>450</v>
      </c>
      <c r="M22" s="3">
        <v>70</v>
      </c>
      <c r="N22" s="3">
        <v>50</v>
      </c>
      <c r="O22" s="3">
        <v>310</v>
      </c>
      <c r="P22" s="3">
        <v>110</v>
      </c>
      <c r="Q22" s="3">
        <v>90</v>
      </c>
      <c r="R22" s="3">
        <v>150</v>
      </c>
      <c r="S22" s="3">
        <v>40</v>
      </c>
      <c r="T22" s="3"/>
    </row>
    <row r="23" spans="2:22" ht="16.5" thickBot="1" x14ac:dyDescent="0.3">
      <c r="B23" s="5" t="s">
        <v>17</v>
      </c>
      <c r="C23" s="6">
        <v>90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2:22" ht="16.5" thickBot="1" x14ac:dyDescent="0.3">
      <c r="B24" s="5" t="s">
        <v>18</v>
      </c>
      <c r="C24" s="6">
        <v>150</v>
      </c>
    </row>
    <row r="25" spans="2:22" ht="16.5" thickBot="1" x14ac:dyDescent="0.3">
      <c r="B25" s="5" t="s">
        <v>19</v>
      </c>
      <c r="C25" s="6">
        <v>40</v>
      </c>
      <c r="E25" s="3" t="s">
        <v>26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  <c r="K25" s="3" t="s">
        <v>11</v>
      </c>
      <c r="L25" s="3" t="s">
        <v>12</v>
      </c>
      <c r="M25" s="3" t="s">
        <v>13</v>
      </c>
      <c r="N25" s="3" t="s">
        <v>14</v>
      </c>
      <c r="O25" s="3" t="s">
        <v>15</v>
      </c>
      <c r="P25" s="3" t="s">
        <v>16</v>
      </c>
      <c r="Q25" s="3" t="s">
        <v>17</v>
      </c>
      <c r="R25" s="3" t="s">
        <v>18</v>
      </c>
      <c r="S25" s="3" t="s">
        <v>19</v>
      </c>
      <c r="V25" s="13" t="s">
        <v>1</v>
      </c>
    </row>
    <row r="26" spans="2:22" x14ac:dyDescent="0.25">
      <c r="E26" s="3" t="s">
        <v>20</v>
      </c>
      <c r="F26" s="4">
        <v>0</v>
      </c>
      <c r="G26" s="4">
        <v>0</v>
      </c>
      <c r="H26" s="4">
        <v>40</v>
      </c>
      <c r="I26" s="4">
        <v>200</v>
      </c>
      <c r="J26" s="4">
        <v>0</v>
      </c>
      <c r="K26" s="4">
        <v>0</v>
      </c>
      <c r="L26" s="4">
        <v>450</v>
      </c>
      <c r="M26" s="4">
        <v>70</v>
      </c>
      <c r="N26" s="4">
        <v>0</v>
      </c>
      <c r="O26" s="4">
        <v>0</v>
      </c>
      <c r="P26" s="4">
        <v>0</v>
      </c>
      <c r="Q26" s="4">
        <v>90</v>
      </c>
      <c r="R26" s="4">
        <v>150</v>
      </c>
      <c r="S26" s="4">
        <v>0</v>
      </c>
      <c r="T26" s="2">
        <f>SUM(F26:S26)</f>
        <v>1000</v>
      </c>
      <c r="U26" s="2" t="s">
        <v>2</v>
      </c>
      <c r="V26" s="3">
        <v>1000</v>
      </c>
    </row>
    <row r="27" spans="2:22" x14ac:dyDescent="0.25">
      <c r="E27" s="3" t="s">
        <v>21</v>
      </c>
      <c r="F27" s="4">
        <v>0</v>
      </c>
      <c r="G27" s="4">
        <v>0</v>
      </c>
      <c r="H27" s="4">
        <v>0</v>
      </c>
      <c r="I27" s="4">
        <v>130</v>
      </c>
      <c r="J27" s="4">
        <v>0</v>
      </c>
      <c r="K27" s="4">
        <v>0</v>
      </c>
      <c r="L27" s="4">
        <v>0</v>
      </c>
      <c r="M27" s="4">
        <v>0</v>
      </c>
      <c r="N27" s="4">
        <v>50</v>
      </c>
      <c r="O27" s="4">
        <v>310</v>
      </c>
      <c r="P27" s="4">
        <v>110</v>
      </c>
      <c r="Q27" s="4">
        <v>0</v>
      </c>
      <c r="R27" s="4">
        <v>0</v>
      </c>
      <c r="S27" s="4">
        <v>0</v>
      </c>
      <c r="T27" s="2">
        <f>SUM(F27:S27)</f>
        <v>600</v>
      </c>
      <c r="U27" s="2" t="s">
        <v>2</v>
      </c>
      <c r="V27" s="3">
        <v>600</v>
      </c>
    </row>
    <row r="28" spans="2:22" x14ac:dyDescent="0.25">
      <c r="E28" s="3" t="s">
        <v>22</v>
      </c>
      <c r="F28" s="4">
        <v>90</v>
      </c>
      <c r="G28" s="4">
        <v>0</v>
      </c>
      <c r="H28" s="4">
        <v>70</v>
      </c>
      <c r="I28" s="4">
        <v>0</v>
      </c>
      <c r="J28" s="4">
        <v>250</v>
      </c>
      <c r="K28" s="4">
        <v>150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40</v>
      </c>
      <c r="T28" s="2">
        <f>SUM(F28:S28)</f>
        <v>600</v>
      </c>
      <c r="U28" s="2" t="s">
        <v>2</v>
      </c>
      <c r="V28" s="3">
        <v>600</v>
      </c>
    </row>
    <row r="29" spans="2:22" x14ac:dyDescent="0.25">
      <c r="F29" s="2">
        <f>SUM(F26:F28)</f>
        <v>90</v>
      </c>
      <c r="G29" s="2">
        <f t="shared" ref="G29:S29" si="3">SUM(G26:G28)</f>
        <v>0</v>
      </c>
      <c r="H29" s="2">
        <f t="shared" si="3"/>
        <v>110</v>
      </c>
      <c r="I29" s="2">
        <f t="shared" si="3"/>
        <v>330</v>
      </c>
      <c r="J29" s="2">
        <f t="shared" si="3"/>
        <v>250</v>
      </c>
      <c r="K29" s="2">
        <f t="shared" si="3"/>
        <v>150</v>
      </c>
      <c r="L29" s="2">
        <f t="shared" si="3"/>
        <v>450</v>
      </c>
      <c r="M29" s="2">
        <f t="shared" si="3"/>
        <v>70</v>
      </c>
      <c r="N29" s="2">
        <f t="shared" si="3"/>
        <v>50</v>
      </c>
      <c r="O29" s="2">
        <f t="shared" si="3"/>
        <v>310</v>
      </c>
      <c r="P29" s="2">
        <f t="shared" si="3"/>
        <v>110</v>
      </c>
      <c r="Q29" s="2">
        <f t="shared" si="3"/>
        <v>90</v>
      </c>
      <c r="R29" s="2">
        <f t="shared" si="3"/>
        <v>150</v>
      </c>
      <c r="S29" s="2">
        <f t="shared" si="3"/>
        <v>40</v>
      </c>
    </row>
    <row r="30" spans="2:22" x14ac:dyDescent="0.25">
      <c r="F30" s="2" t="s">
        <v>3</v>
      </c>
      <c r="G30" s="2" t="s">
        <v>3</v>
      </c>
      <c r="H30" s="2" t="s">
        <v>3</v>
      </c>
      <c r="I30" s="2" t="s">
        <v>3</v>
      </c>
      <c r="J30" s="2" t="s">
        <v>3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</row>
    <row r="31" spans="2:22" x14ac:dyDescent="0.25">
      <c r="E31" s="13" t="s">
        <v>0</v>
      </c>
      <c r="F31" s="3">
        <v>250</v>
      </c>
      <c r="G31" s="3">
        <v>80</v>
      </c>
      <c r="H31" s="3">
        <v>110</v>
      </c>
      <c r="I31" s="3">
        <v>330</v>
      </c>
      <c r="J31" s="3">
        <v>250</v>
      </c>
      <c r="K31" s="3">
        <v>150</v>
      </c>
      <c r="L31" s="3">
        <v>450</v>
      </c>
      <c r="M31" s="3">
        <v>70</v>
      </c>
      <c r="N31" s="3">
        <v>50</v>
      </c>
      <c r="O31" s="3">
        <v>310</v>
      </c>
      <c r="P31" s="3">
        <v>110</v>
      </c>
      <c r="Q31" s="3">
        <v>90</v>
      </c>
      <c r="R31" s="3">
        <v>150</v>
      </c>
      <c r="S31" s="3">
        <v>40</v>
      </c>
    </row>
    <row r="34" spans="5:6" x14ac:dyDescent="0.25">
      <c r="E34" s="10" t="s">
        <v>29</v>
      </c>
      <c r="F34" s="14">
        <f>SUMPRODUCT(F19:S21,F26:S28)</f>
        <v>170007000</v>
      </c>
    </row>
    <row r="37" spans="5:6" x14ac:dyDescent="0.25">
      <c r="E37" s="1"/>
    </row>
    <row r="38" spans="5:6" x14ac:dyDescent="0.25">
      <c r="E38" s="1"/>
    </row>
  </sheetData>
  <mergeCells count="4">
    <mergeCell ref="B10:B11"/>
    <mergeCell ref="C10:C11"/>
    <mergeCell ref="E10:T10"/>
    <mergeCell ref="E17:T17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TRANSPORTE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Aranda</dc:creator>
  <cp:lastModifiedBy>Vanessa Camacho</cp:lastModifiedBy>
  <dcterms:created xsi:type="dcterms:W3CDTF">2020-07-27T19:15:19Z</dcterms:created>
  <dcterms:modified xsi:type="dcterms:W3CDTF">2021-02-21T17:32:23Z</dcterms:modified>
</cp:coreProperties>
</file>