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40" yWindow="1635" windowWidth="11250" windowHeight="10725"/>
  </bookViews>
  <sheets>
    <sheet name="Monopolio" sheetId="1" r:id="rId1"/>
  </sheets>
  <definedNames>
    <definedName name="solver_adj" localSheetId="0" hidden="1">Monopolio!$G$3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Monopolio!$F$5</definedName>
    <definedName name="solver_lhs2" localSheetId="0" hidden="1">Monopolio!$G$3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Monopolio!$G$8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3</definedName>
    <definedName name="solver_rhs1" localSheetId="0" hidden="1">Monopolio!$F$9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B21" i="1"/>
  <c r="B14" i="1"/>
  <c r="B13" i="1"/>
  <c r="B7" i="1"/>
  <c r="B6" i="1"/>
  <c r="F5" i="1"/>
  <c r="H5" i="1"/>
  <c r="F9" i="1"/>
  <c r="D5" i="1"/>
  <c r="D10" i="1"/>
  <c r="G8" i="1" l="1"/>
</calcChain>
</file>

<file path=xl/sharedStrings.xml><?xml version="1.0" encoding="utf-8"?>
<sst xmlns="http://schemas.openxmlformats.org/spreadsheetml/2006/main" count="22" uniqueCount="20">
  <si>
    <t>Q</t>
  </si>
  <si>
    <t>CMg</t>
  </si>
  <si>
    <t>Costo Marginal</t>
  </si>
  <si>
    <t>Ingreso Marginal</t>
  </si>
  <si>
    <t>Img=20-1/10Q</t>
  </si>
  <si>
    <t>Demanda</t>
  </si>
  <si>
    <t>Q=400-20P</t>
  </si>
  <si>
    <t>P=20-1/20Q</t>
  </si>
  <si>
    <t xml:space="preserve">Q </t>
  </si>
  <si>
    <t>P</t>
  </si>
  <si>
    <t>Aplicación Solver - Monopolio</t>
  </si>
  <si>
    <t>Ingreso Total (P*Q)</t>
  </si>
  <si>
    <t>IT=20Q-1/20Q^2</t>
  </si>
  <si>
    <t>Costo Total</t>
  </si>
  <si>
    <t>Cct=(1/40Q^2)+5Q</t>
  </si>
  <si>
    <t>Img</t>
  </si>
  <si>
    <t>Cmg</t>
  </si>
  <si>
    <t>Qmax beneficio</t>
  </si>
  <si>
    <t>Beneficio Total</t>
  </si>
  <si>
    <t>Precio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</si>
</sst>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\ * #,##0.00_-;\-&quot;$&quot;\ * #,##0.00_-;_-&quot;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0" xfId="0" applyFill="1"/>
    <xf numFmtId="0" fontId="0" fillId="3" borderId="0" xfId="0" applyFill="1" applyAlignment="1"/>
    <xf numFmtId="0" fontId="0" fillId="3" borderId="1" xfId="0" applyFill="1" applyBorder="1"/>
    <xf numFmtId="0" fontId="0" fillId="3" borderId="13" xfId="0" applyFill="1" applyBorder="1"/>
    <xf numFmtId="0" fontId="0" fillId="4" borderId="1" xfId="0" applyFill="1" applyBorder="1" applyAlignment="1"/>
    <xf numFmtId="0" fontId="0" fillId="2" borderId="1" xfId="0" applyFill="1" applyBorder="1"/>
    <xf numFmtId="0" fontId="0" fillId="4" borderId="1" xfId="0" applyFill="1" applyBorder="1"/>
    <xf numFmtId="0" fontId="0" fillId="3" borderId="2" xfId="0" applyFill="1" applyBorder="1"/>
    <xf numFmtId="164" fontId="0" fillId="3" borderId="1" xfId="2" applyFont="1" applyFill="1" applyBorder="1"/>
    <xf numFmtId="164" fontId="0" fillId="3" borderId="1" xfId="0" applyNumberFormat="1" applyFill="1" applyBorder="1"/>
    <xf numFmtId="1" fontId="0" fillId="3" borderId="14" xfId="0" applyNumberFormat="1" applyFill="1" applyBorder="1"/>
    <xf numFmtId="1" fontId="0" fillId="3" borderId="1" xfId="0" applyNumberFormat="1" applyFill="1" applyBorder="1"/>
    <xf numFmtId="1" fontId="0" fillId="5" borderId="1" xfId="0" applyNumberFormat="1" applyFill="1" applyBorder="1"/>
    <xf numFmtId="164" fontId="0" fillId="0" borderId="8" xfId="2" applyFont="1" applyBorder="1"/>
    <xf numFmtId="164" fontId="0" fillId="0" borderId="10" xfId="2" applyFont="1" applyBorder="1"/>
    <xf numFmtId="43" fontId="0" fillId="0" borderId="1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5" xfId="0" applyFill="1" applyBorder="1"/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01740907700871"/>
          <c:y val="4.215143259183856E-2"/>
          <c:w val="0.82266863517060362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Monopolio!$A$3</c:f>
              <c:strCache>
                <c:ptCount val="1"/>
                <c:pt idx="0">
                  <c:v>Costo Marginal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forward val="100"/>
            <c:dispRSqr val="0"/>
            <c:dispEq val="0"/>
          </c:trendline>
          <c:xVal>
            <c:numRef>
              <c:f>Monopolio!$A$6:$A$7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Monopolio!$B$6:$B$7</c:f>
              <c:numCache>
                <c:formatCode>_-"$"\ * #,##0.00_-;\-"$"\ * #,##0.00_-;_-"$"\ * "-"??_-;_-@_-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60-4C5B-AB46-5779B52A5932}"/>
            </c:ext>
          </c:extLst>
        </c:ser>
        <c:ser>
          <c:idx val="1"/>
          <c:order val="1"/>
          <c:tx>
            <c:strRef>
              <c:f>Monopolio!$A$10</c:f>
              <c:strCache>
                <c:ptCount val="1"/>
                <c:pt idx="0">
                  <c:v>Ingreso Marginal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Monopolio!$A$13:$A$14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Monopolio!$B$13:$B$14</c:f>
              <c:numCache>
                <c:formatCode>_-"$"\ * #,##0.00_-;\-"$"\ * #,##0.00_-;_-"$"\ * "-"??_-;_-@_-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60-4C5B-AB46-5779B52A5932}"/>
            </c:ext>
          </c:extLst>
        </c:ser>
        <c:ser>
          <c:idx val="2"/>
          <c:order val="2"/>
          <c:tx>
            <c:strRef>
              <c:f>Monopolio!$A$17</c:f>
              <c:strCache>
                <c:ptCount val="1"/>
                <c:pt idx="0">
                  <c:v>Demanda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Monopolio!$A$21:$A$22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400</c:v>
                </c:pt>
              </c:numCache>
            </c:numRef>
          </c:xVal>
          <c:yVal>
            <c:numRef>
              <c:f>Monopolio!$B$21:$B$22</c:f>
              <c:numCache>
                <c:formatCode>_-"$"\ * #,##0.00_-;\-"$"\ * #,##0.00_-;_-"$"\ * "-"??_-;_-@_-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60-4C5B-AB46-5779B52A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66720"/>
        <c:axId val="205568640"/>
      </c:scatterChart>
      <c:valAx>
        <c:axId val="2055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 Q</a:t>
                </a:r>
                <a:r>
                  <a:rPr lang="es-CO" baseline="0"/>
                  <a:t> </a:t>
                </a:r>
                <a:r>
                  <a:rPr lang="es-CO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568640"/>
        <c:crosses val="autoZero"/>
        <c:crossBetween val="midCat"/>
      </c:valAx>
      <c:valAx>
        <c:axId val="2055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</a:t>
                </a:r>
                <a:r>
                  <a:rPr lang="es-CO" baseline="0"/>
                  <a:t> precio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&quot;$&quot;\ * #,##0.00_-;\-&quot;$&quot;\ * #,##0.00_-;_-&quot;$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566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14</xdr:row>
      <xdr:rowOff>19050</xdr:rowOff>
    </xdr:from>
    <xdr:to>
      <xdr:col>7</xdr:col>
      <xdr:colOff>434340</xdr:colOff>
      <xdr:row>30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B391D0B-736E-46F5-99C8-E12920EEB2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J19" sqref="J19"/>
    </sheetView>
  </sheetViews>
  <sheetFormatPr baseColWidth="10" defaultRowHeight="15" x14ac:dyDescent="0.25"/>
  <cols>
    <col min="4" max="4" width="21.28515625" customWidth="1"/>
    <col min="6" max="6" width="12.42578125" bestFit="1" customWidth="1"/>
    <col min="7" max="8" width="13.42578125" customWidth="1"/>
  </cols>
  <sheetData>
    <row r="1" spans="1:12" ht="15.75" thickBot="1" x14ac:dyDescent="0.3">
      <c r="D1" s="31" t="s">
        <v>10</v>
      </c>
      <c r="E1" s="32"/>
      <c r="F1" s="32"/>
      <c r="G1" s="32"/>
      <c r="H1" s="32"/>
      <c r="I1" s="32"/>
      <c r="J1" s="32"/>
      <c r="K1" s="32"/>
      <c r="L1" s="33"/>
    </row>
    <row r="2" spans="1:12" ht="15.75" thickBot="1" x14ac:dyDescent="0.3">
      <c r="D2" s="6"/>
      <c r="E2" s="6"/>
      <c r="F2" s="6"/>
      <c r="G2" s="30" t="s">
        <v>17</v>
      </c>
      <c r="H2" s="6"/>
      <c r="I2" s="6"/>
      <c r="J2" s="6"/>
      <c r="K2" s="6"/>
      <c r="L2" s="6"/>
    </row>
    <row r="3" spans="1:12" thickBot="1" x14ac:dyDescent="0.35">
      <c r="A3" s="24" t="s">
        <v>2</v>
      </c>
      <c r="B3" s="25"/>
      <c r="D3" s="10" t="s">
        <v>11</v>
      </c>
      <c r="E3" s="7"/>
      <c r="F3" s="6"/>
      <c r="G3" s="18">
        <v>100.00000666666665</v>
      </c>
      <c r="H3" s="6"/>
      <c r="I3" s="6"/>
      <c r="J3" s="6"/>
      <c r="K3" s="6"/>
      <c r="L3" s="6"/>
    </row>
    <row r="4" spans="1:12" ht="14.45" x14ac:dyDescent="0.3">
      <c r="A4" s="26"/>
      <c r="B4" s="27"/>
      <c r="D4" s="11" t="s">
        <v>12</v>
      </c>
      <c r="E4" s="6"/>
      <c r="F4" s="9" t="s">
        <v>15</v>
      </c>
      <c r="G4" s="6"/>
      <c r="H4" s="8" t="s">
        <v>19</v>
      </c>
      <c r="I4" s="6"/>
      <c r="J4" s="6"/>
      <c r="K4" s="6"/>
      <c r="L4" s="6"/>
    </row>
    <row r="5" spans="1:12" thickBot="1" x14ac:dyDescent="0.35">
      <c r="A5" s="1" t="s">
        <v>0</v>
      </c>
      <c r="B5" s="2" t="s">
        <v>1</v>
      </c>
      <c r="D5" s="14">
        <f>(20*G3)-(1/20*(G3^2))</f>
        <v>1500.0000666666642</v>
      </c>
      <c r="E5" s="6"/>
      <c r="F5" s="16">
        <f>20-(1/10*G3)</f>
        <v>9.999999333333335</v>
      </c>
      <c r="G5" s="6"/>
      <c r="H5" s="8">
        <f>20-(1/20*G3)</f>
        <v>14.999999666666668</v>
      </c>
      <c r="I5" s="6"/>
      <c r="J5" s="6"/>
      <c r="K5" s="6"/>
      <c r="L5" s="6"/>
    </row>
    <row r="6" spans="1:12" ht="14.45" x14ac:dyDescent="0.3">
      <c r="A6" s="3">
        <v>0</v>
      </c>
      <c r="B6" s="19">
        <f>(1/20*A6)+5</f>
        <v>5</v>
      </c>
      <c r="D6" s="6"/>
      <c r="E6" s="6"/>
      <c r="F6" s="6"/>
      <c r="G6" s="6"/>
      <c r="H6" s="6"/>
      <c r="I6" s="6"/>
      <c r="J6" s="6"/>
      <c r="K6" s="6"/>
      <c r="L6" s="6"/>
    </row>
    <row r="7" spans="1:12" thickBot="1" x14ac:dyDescent="0.35">
      <c r="A7" s="5">
        <v>100</v>
      </c>
      <c r="B7" s="19">
        <f>(1/20*A7)+5</f>
        <v>10</v>
      </c>
      <c r="D7" s="6"/>
      <c r="E7" s="6"/>
      <c r="F7" s="6"/>
      <c r="G7" s="8" t="s">
        <v>18</v>
      </c>
      <c r="H7" s="6"/>
      <c r="I7" s="6"/>
      <c r="J7" s="6"/>
      <c r="K7" s="6"/>
      <c r="L7" s="6"/>
    </row>
    <row r="8" spans="1:12" ht="14.45" x14ac:dyDescent="0.3">
      <c r="D8" s="12" t="s">
        <v>13</v>
      </c>
      <c r="E8" s="6"/>
      <c r="F8" s="13" t="s">
        <v>16</v>
      </c>
      <c r="G8" s="15">
        <f>D5-D10</f>
        <v>749.99999999999659</v>
      </c>
      <c r="H8" s="6"/>
      <c r="I8" s="6"/>
      <c r="J8" s="6"/>
      <c r="K8" s="6"/>
      <c r="L8" s="6"/>
    </row>
    <row r="9" spans="1:12" thickBot="1" x14ac:dyDescent="0.35">
      <c r="D9" s="8" t="s">
        <v>14</v>
      </c>
      <c r="E9" s="6"/>
      <c r="F9" s="17">
        <f>(1/20*G3)+5</f>
        <v>10.000000333333332</v>
      </c>
      <c r="G9" s="6"/>
      <c r="H9" s="6"/>
      <c r="I9" s="6"/>
      <c r="J9" s="6"/>
      <c r="K9" s="6"/>
      <c r="L9" s="6"/>
    </row>
    <row r="10" spans="1:12" ht="14.45" x14ac:dyDescent="0.3">
      <c r="A10" s="24" t="s">
        <v>3</v>
      </c>
      <c r="B10" s="25"/>
      <c r="D10" s="14">
        <f>(1/40*(G3^2))+(5*G3)</f>
        <v>750.00006666666764</v>
      </c>
      <c r="E10" s="6"/>
      <c r="F10" s="6"/>
      <c r="G10" s="6"/>
      <c r="H10" s="6"/>
      <c r="I10" s="6"/>
      <c r="J10" s="6"/>
      <c r="K10" s="6"/>
      <c r="L10" s="6"/>
    </row>
    <row r="11" spans="1:12" ht="14.45" x14ac:dyDescent="0.3">
      <c r="A11" s="26" t="s">
        <v>4</v>
      </c>
      <c r="B11" s="27"/>
      <c r="D11" s="6"/>
      <c r="E11" s="6"/>
      <c r="F11" s="6"/>
      <c r="G11" s="6"/>
      <c r="H11" s="6"/>
      <c r="I11" s="6"/>
      <c r="J11" s="6"/>
      <c r="K11" s="6"/>
      <c r="L11" s="6"/>
    </row>
    <row r="12" spans="1:12" ht="14.45" x14ac:dyDescent="0.3">
      <c r="A12" s="1" t="s">
        <v>0</v>
      </c>
      <c r="B12" s="2" t="s">
        <v>1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14.45" x14ac:dyDescent="0.3">
      <c r="A13" s="3">
        <v>0</v>
      </c>
      <c r="B13" s="19">
        <f>20-1/10*A13</f>
        <v>20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thickBot="1" x14ac:dyDescent="0.35">
      <c r="A14" s="5">
        <v>200</v>
      </c>
      <c r="B14" s="19">
        <f>20-1/10*A14</f>
        <v>0</v>
      </c>
    </row>
    <row r="16" spans="1:12" thickBot="1" x14ac:dyDescent="0.35"/>
    <row r="17" spans="1:2" ht="14.45" x14ac:dyDescent="0.3">
      <c r="A17" s="28" t="s">
        <v>5</v>
      </c>
      <c r="B17" s="29"/>
    </row>
    <row r="18" spans="1:2" ht="14.45" x14ac:dyDescent="0.3">
      <c r="A18" s="22" t="s">
        <v>6</v>
      </c>
      <c r="B18" s="23"/>
    </row>
    <row r="19" spans="1:2" ht="14.45" x14ac:dyDescent="0.3">
      <c r="A19" s="22" t="s">
        <v>7</v>
      </c>
      <c r="B19" s="23"/>
    </row>
    <row r="20" spans="1:2" ht="14.45" x14ac:dyDescent="0.3">
      <c r="A20" s="3" t="s">
        <v>8</v>
      </c>
      <c r="B20" s="4" t="s">
        <v>9</v>
      </c>
    </row>
    <row r="21" spans="1:2" ht="14.45" x14ac:dyDescent="0.3">
      <c r="A21" s="3">
        <v>0</v>
      </c>
      <c r="B21" s="19">
        <f>20-(1/20*A21)</f>
        <v>20</v>
      </c>
    </row>
    <row r="22" spans="1:2" thickBot="1" x14ac:dyDescent="0.35">
      <c r="A22" s="21">
        <f>400-20*B22</f>
        <v>400</v>
      </c>
      <c r="B22" s="20">
        <v>0</v>
      </c>
    </row>
  </sheetData>
  <mergeCells count="8">
    <mergeCell ref="A19:B19"/>
    <mergeCell ref="D1:L1"/>
    <mergeCell ref="A3:B3"/>
    <mergeCell ref="A4:B4"/>
    <mergeCell ref="A10:B10"/>
    <mergeCell ref="A11:B11"/>
    <mergeCell ref="A17:B17"/>
    <mergeCell ref="A18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Monopolio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Vanessa Camacho</cp:lastModifiedBy>
  <dcterms:created xsi:type="dcterms:W3CDTF">2021-02-22T14:57:12Z</dcterms:created>
  <dcterms:modified xsi:type="dcterms:W3CDTF">2021-02-22T16:31:51Z</dcterms:modified>
</cp:coreProperties>
</file>